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EIRS_2020\Analysis\2009-2020_Analysis\"/>
    </mc:Choice>
  </mc:AlternateContent>
  <xr:revisionPtr revIDLastSave="0" documentId="8_{4F735F85-99E4-46A5-A69B-369629CD6A26}" xr6:coauthVersionLast="45" xr6:coauthVersionMax="45" xr10:uidLastSave="{00000000-0000-0000-0000-000000000000}"/>
  <bookViews>
    <workbookView xWindow="-19320" yWindow="-120" windowWidth="19440" windowHeight="15000" tabRatio="680" xr2:uid="{00000000-000D-0000-FFFF-FFFF00000000}"/>
  </bookViews>
  <sheets>
    <sheet name="Read_Me" sheetId="14" r:id="rId1"/>
    <sheet name="Summary Tables (2009-2020)" sheetId="18" r:id="rId2"/>
    <sheet name="Alt 1B 011221 (2009-2020)" sheetId="19" r:id="rId3"/>
    <sheet name="WSI HIST" sheetId="8" r:id="rId4"/>
    <sheet name="SBB FNF Pivot" sheetId="16" r:id="rId5"/>
    <sheet name="SBB FNF CDEC Data" sheetId="15" r:id="rId6"/>
    <sheet name="CalSim II Pivot" sheetId="4" r:id="rId7"/>
    <sheet name="CalSim II Data" sheetId="1" r:id="rId8"/>
    <sheet name="Evap Fn" sheetId="7" r:id="rId9"/>
  </sheets>
  <definedNames>
    <definedName name="_xlnm.Print_Area" localSheetId="0">Read_Me!$A$1:$S$47</definedName>
    <definedName name="_xlnm.Print_Area" localSheetId="1">'Summary Tables (2009-2020)'!$A$1:$J$41,'Summary Tables (2009-2020)'!#REF!</definedName>
  </definedNames>
  <calcPr calcId="191029"/>
  <pivotCaches>
    <pivotCache cacheId="3" r:id="rId10"/>
    <pivotCache cacheId="4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8" l="1"/>
  <c r="C5" i="18"/>
  <c r="C6" i="18"/>
  <c r="C7" i="18"/>
  <c r="C8" i="18"/>
  <c r="C9" i="18"/>
  <c r="C10" i="18"/>
  <c r="C11" i="18"/>
  <c r="C12" i="18"/>
  <c r="C13" i="18"/>
  <c r="I5" i="18"/>
  <c r="I6" i="18"/>
  <c r="I7" i="18"/>
  <c r="I8" i="18"/>
  <c r="I4" i="18"/>
  <c r="H5" i="18"/>
  <c r="H6" i="18"/>
  <c r="H7" i="18"/>
  <c r="H8" i="18"/>
  <c r="H4" i="18"/>
  <c r="L13" i="19" l="1"/>
  <c r="E14" i="19" s="1"/>
  <c r="L14" i="19"/>
  <c r="D8" i="19"/>
  <c r="E8" i="19" l="1"/>
  <c r="E10" i="19"/>
  <c r="E11" i="19"/>
  <c r="E12" i="19"/>
  <c r="E13" i="19"/>
  <c r="E15" i="19"/>
  <c r="E16" i="19"/>
  <c r="E9" i="19"/>
  <c r="E17" i="19"/>
  <c r="E6" i="19"/>
  <c r="E7" i="19"/>
  <c r="A1" i="18" l="1"/>
  <c r="A5" i="18"/>
  <c r="A6" i="18"/>
  <c r="A7" i="18"/>
  <c r="A8" i="18"/>
  <c r="A9" i="18"/>
  <c r="A10" i="18"/>
  <c r="A11" i="18"/>
  <c r="A12" i="18"/>
  <c r="A13" i="18"/>
  <c r="A14" i="18"/>
  <c r="A15" i="18"/>
  <c r="A4" i="18"/>
  <c r="D17" i="19" l="1"/>
  <c r="D16" i="19"/>
  <c r="D15" i="19"/>
  <c r="D14" i="19"/>
  <c r="D13" i="19"/>
  <c r="D12" i="19"/>
  <c r="D11" i="19"/>
  <c r="D10" i="19"/>
  <c r="D9" i="19"/>
  <c r="D7" i="19"/>
  <c r="D6" i="19"/>
  <c r="B15" i="18"/>
  <c r="B14" i="18"/>
  <c r="B13" i="18"/>
  <c r="B12" i="18"/>
  <c r="B11" i="18"/>
  <c r="B10" i="18"/>
  <c r="B9" i="18"/>
  <c r="B8" i="18"/>
  <c r="B7" i="18"/>
  <c r="B6" i="18"/>
  <c r="B5" i="18"/>
  <c r="B4" i="18"/>
  <c r="B16" i="19"/>
  <c r="B17" i="19"/>
  <c r="F6" i="19" l="1"/>
  <c r="D4" i="18" s="1"/>
  <c r="H5" i="19"/>
  <c r="G6" i="19" l="1"/>
  <c r="F7" i="19" l="1"/>
  <c r="D5" i="18" s="1"/>
  <c r="E4" i="18"/>
  <c r="H6" i="19"/>
  <c r="G7" i="19" s="1"/>
  <c r="E5" i="18" s="1"/>
  <c r="F8" i="19" l="1"/>
  <c r="D6" i="18" s="1"/>
  <c r="H7" i="19"/>
  <c r="G8" i="19" l="1"/>
  <c r="E6" i="18" s="1"/>
  <c r="F9" i="19" l="1"/>
  <c r="D7" i="18" s="1"/>
  <c r="H8" i="19"/>
  <c r="D2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1000" i="15"/>
  <c r="D1001" i="15"/>
  <c r="D1002" i="15"/>
  <c r="D1003" i="15"/>
  <c r="D1004" i="15"/>
  <c r="D1005" i="15"/>
  <c r="D1006" i="15"/>
  <c r="D1007" i="15"/>
  <c r="D1008" i="15"/>
  <c r="D1009" i="15"/>
  <c r="D1010" i="15"/>
  <c r="D1011" i="15"/>
  <c r="D1012" i="15"/>
  <c r="D1013" i="15"/>
  <c r="D1014" i="15"/>
  <c r="D1015" i="15"/>
  <c r="D1016" i="15"/>
  <c r="D1017" i="15"/>
  <c r="D1018" i="15"/>
  <c r="D1019" i="15"/>
  <c r="D1020" i="15"/>
  <c r="D1021" i="15"/>
  <c r="D1022" i="15"/>
  <c r="D1023" i="15"/>
  <c r="D1024" i="15"/>
  <c r="D1025" i="15"/>
  <c r="D1026" i="15"/>
  <c r="D1027" i="15"/>
  <c r="D1028" i="15"/>
  <c r="D1029" i="15"/>
  <c r="D1030" i="15"/>
  <c r="D1031" i="15"/>
  <c r="D1032" i="15"/>
  <c r="D1033" i="15"/>
  <c r="D1034" i="15"/>
  <c r="D1035" i="15"/>
  <c r="D1036" i="15"/>
  <c r="D1037" i="15"/>
  <c r="D1038" i="15"/>
  <c r="D1039" i="15"/>
  <c r="D1040" i="15"/>
  <c r="D1041" i="15"/>
  <c r="D1042" i="15"/>
  <c r="D1043" i="15"/>
  <c r="D1044" i="15"/>
  <c r="D1045" i="15"/>
  <c r="D1046" i="15"/>
  <c r="D1047" i="15"/>
  <c r="D1048" i="15"/>
  <c r="D1049" i="15"/>
  <c r="D1050" i="15"/>
  <c r="D1051" i="15"/>
  <c r="D1052" i="15"/>
  <c r="D1053" i="15"/>
  <c r="D1054" i="15"/>
  <c r="D1055" i="15"/>
  <c r="D1056" i="15"/>
  <c r="D1057" i="15"/>
  <c r="D1058" i="15"/>
  <c r="D1059" i="15"/>
  <c r="D1060" i="15"/>
  <c r="D1061" i="15"/>
  <c r="D1062" i="15"/>
  <c r="D1063" i="15"/>
  <c r="D1064" i="15"/>
  <c r="D1065" i="15"/>
  <c r="D1066" i="15"/>
  <c r="D1067" i="15"/>
  <c r="D1068" i="15"/>
  <c r="D1069" i="15"/>
  <c r="D1070" i="15"/>
  <c r="D1071" i="15"/>
  <c r="D1072" i="15"/>
  <c r="D1073" i="15"/>
  <c r="D1074" i="15"/>
  <c r="D1075" i="15"/>
  <c r="D1076" i="15"/>
  <c r="D1077" i="15"/>
  <c r="D1078" i="15"/>
  <c r="D1079" i="15"/>
  <c r="D1080" i="15"/>
  <c r="D1081" i="15"/>
  <c r="D1082" i="15"/>
  <c r="D1083" i="15"/>
  <c r="D1084" i="15"/>
  <c r="D1085" i="15"/>
  <c r="D1086" i="15"/>
  <c r="D1087" i="15"/>
  <c r="D1088" i="15"/>
  <c r="D1089" i="15"/>
  <c r="D1090" i="15"/>
  <c r="D1091" i="15"/>
  <c r="D1092" i="15"/>
  <c r="D1093" i="15"/>
  <c r="D1094" i="15"/>
  <c r="D1095" i="15"/>
  <c r="D1096" i="15"/>
  <c r="D1097" i="15"/>
  <c r="D1098" i="15"/>
  <c r="D1099" i="15"/>
  <c r="D1100" i="15"/>
  <c r="D1101" i="15"/>
  <c r="D1102" i="15"/>
  <c r="D1103" i="15"/>
  <c r="D1104" i="15"/>
  <c r="D1105" i="15"/>
  <c r="D1106" i="15"/>
  <c r="D1107" i="15"/>
  <c r="D1108" i="15"/>
  <c r="D1109" i="15"/>
  <c r="D1110" i="15"/>
  <c r="D1111" i="15"/>
  <c r="D1112" i="15"/>
  <c r="D1113" i="15"/>
  <c r="D1114" i="15"/>
  <c r="D1115" i="15"/>
  <c r="D1116" i="15"/>
  <c r="D1117" i="15"/>
  <c r="D1118" i="15"/>
  <c r="D1119" i="15"/>
  <c r="D1120" i="15"/>
  <c r="D1121" i="15"/>
  <c r="D1122" i="15"/>
  <c r="D1123" i="15"/>
  <c r="D1124" i="15"/>
  <c r="D1125" i="15"/>
  <c r="D1126" i="15"/>
  <c r="D1127" i="15"/>
  <c r="D1128" i="15"/>
  <c r="D1129" i="15"/>
  <c r="D1130" i="15"/>
  <c r="D1131" i="15"/>
  <c r="D1132" i="15"/>
  <c r="D1133" i="15"/>
  <c r="D1134" i="15"/>
  <c r="D1135" i="15"/>
  <c r="D1136" i="15"/>
  <c r="D1137" i="15"/>
  <c r="D1138" i="15"/>
  <c r="D1139" i="15"/>
  <c r="D1140" i="15"/>
  <c r="D1141" i="15"/>
  <c r="D1142" i="15"/>
  <c r="D1143" i="15"/>
  <c r="D1144" i="15"/>
  <c r="D1145" i="15"/>
  <c r="D1146" i="15"/>
  <c r="D1147" i="15"/>
  <c r="D1148" i="15"/>
  <c r="D1149" i="15"/>
  <c r="D1150" i="15"/>
  <c r="D1151" i="15"/>
  <c r="D1152" i="15"/>
  <c r="D1153" i="15"/>
  <c r="D1154" i="15"/>
  <c r="D1155" i="15"/>
  <c r="D1156" i="15"/>
  <c r="D1157" i="15"/>
  <c r="D1158" i="15"/>
  <c r="D1159" i="15"/>
  <c r="D1160" i="15"/>
  <c r="D1161" i="15"/>
  <c r="D1162" i="15"/>
  <c r="D1163" i="15"/>
  <c r="D1164" i="15"/>
  <c r="D1165" i="15"/>
  <c r="D1166" i="15"/>
  <c r="D1167" i="15"/>
  <c r="D1168" i="15"/>
  <c r="D1169" i="15"/>
  <c r="D1170" i="15"/>
  <c r="D1171" i="15"/>
  <c r="D1172" i="15"/>
  <c r="D1173" i="15"/>
  <c r="D1174" i="15"/>
  <c r="D1175" i="15"/>
  <c r="D1176" i="15"/>
  <c r="D1177" i="15"/>
  <c r="D1178" i="15"/>
  <c r="D1179" i="15"/>
  <c r="D1180" i="15"/>
  <c r="D1181" i="15"/>
  <c r="D1182" i="15"/>
  <c r="D1183" i="15"/>
  <c r="D1184" i="15"/>
  <c r="D1185" i="15"/>
  <c r="D1186" i="15"/>
  <c r="D1187" i="15"/>
  <c r="D1188" i="15"/>
  <c r="D1189" i="15"/>
  <c r="D1190" i="15"/>
  <c r="D1191" i="15"/>
  <c r="D1192" i="15"/>
  <c r="D1193" i="15"/>
  <c r="D1194" i="15"/>
  <c r="B1194" i="15"/>
  <c r="A1194" i="15"/>
  <c r="B1193" i="15"/>
  <c r="A1193" i="15"/>
  <c r="B1192" i="15"/>
  <c r="A1192" i="15"/>
  <c r="B1191" i="15"/>
  <c r="A1191" i="15"/>
  <c r="B1190" i="15"/>
  <c r="A1190" i="15"/>
  <c r="B1189" i="15"/>
  <c r="A1189" i="15"/>
  <c r="B1188" i="15"/>
  <c r="A1188" i="15"/>
  <c r="B1187" i="15"/>
  <c r="A1187" i="15"/>
  <c r="B1186" i="15"/>
  <c r="A1186" i="15"/>
  <c r="B1185" i="15"/>
  <c r="A1185" i="15"/>
  <c r="B1184" i="15"/>
  <c r="A1184" i="15"/>
  <c r="B1183" i="15"/>
  <c r="A1183" i="15"/>
  <c r="B1182" i="15"/>
  <c r="A1182" i="15"/>
  <c r="B1181" i="15"/>
  <c r="A1181" i="15"/>
  <c r="B1180" i="15"/>
  <c r="A1180" i="15"/>
  <c r="B1179" i="15"/>
  <c r="A1179" i="15"/>
  <c r="B1178" i="15"/>
  <c r="A1178" i="15"/>
  <c r="B1177" i="15"/>
  <c r="A1177" i="15"/>
  <c r="B1176" i="15"/>
  <c r="A1176" i="15"/>
  <c r="B1175" i="15"/>
  <c r="A1175" i="15"/>
  <c r="B1174" i="15"/>
  <c r="A1174" i="15"/>
  <c r="B1173" i="15"/>
  <c r="A1173" i="15"/>
  <c r="B1172" i="15"/>
  <c r="A1172" i="15"/>
  <c r="B1171" i="15"/>
  <c r="A1171" i="15"/>
  <c r="B1170" i="15"/>
  <c r="A1170" i="15"/>
  <c r="B1169" i="15"/>
  <c r="A1169" i="15"/>
  <c r="B1168" i="15"/>
  <c r="A1168" i="15"/>
  <c r="B1167" i="15"/>
  <c r="A1167" i="15"/>
  <c r="B1166" i="15"/>
  <c r="A1166" i="15"/>
  <c r="B1165" i="15"/>
  <c r="A1165" i="15"/>
  <c r="B1164" i="15"/>
  <c r="A1164" i="15"/>
  <c r="B1163" i="15"/>
  <c r="A1163" i="15"/>
  <c r="B1162" i="15"/>
  <c r="A1162" i="15"/>
  <c r="B1161" i="15"/>
  <c r="A1161" i="15"/>
  <c r="B1160" i="15"/>
  <c r="A1160" i="15"/>
  <c r="B1159" i="15"/>
  <c r="A1159" i="15"/>
  <c r="B1158" i="15"/>
  <c r="A1158" i="15"/>
  <c r="B1157" i="15"/>
  <c r="A1157" i="15"/>
  <c r="B1156" i="15"/>
  <c r="A1156" i="15"/>
  <c r="B1155" i="15"/>
  <c r="A1155" i="15"/>
  <c r="B1154" i="15"/>
  <c r="A1154" i="15"/>
  <c r="B1153" i="15"/>
  <c r="A1153" i="15"/>
  <c r="B1152" i="15"/>
  <c r="A1152" i="15"/>
  <c r="B1151" i="15"/>
  <c r="A1151" i="15"/>
  <c r="B1150" i="15"/>
  <c r="A1150" i="15"/>
  <c r="B1149" i="15"/>
  <c r="A1149" i="15"/>
  <c r="B1148" i="15"/>
  <c r="C1148" i="15" s="1"/>
  <c r="A1148" i="15"/>
  <c r="B1147" i="15"/>
  <c r="A1147" i="15"/>
  <c r="B1146" i="15"/>
  <c r="A1146" i="15"/>
  <c r="B1145" i="15"/>
  <c r="A1145" i="15"/>
  <c r="B1144" i="15"/>
  <c r="C1144" i="15" s="1"/>
  <c r="A1144" i="15"/>
  <c r="B1143" i="15"/>
  <c r="A1143" i="15"/>
  <c r="B1142" i="15"/>
  <c r="A1142" i="15"/>
  <c r="B1141" i="15"/>
  <c r="A1141" i="15"/>
  <c r="B1140" i="15"/>
  <c r="C1140" i="15" s="1"/>
  <c r="A1140" i="15"/>
  <c r="B1139" i="15"/>
  <c r="A1139" i="15"/>
  <c r="B1138" i="15"/>
  <c r="A1138" i="15"/>
  <c r="B1137" i="15"/>
  <c r="A1137" i="15"/>
  <c r="B1136" i="15"/>
  <c r="C1136" i="15" s="1"/>
  <c r="A1136" i="15"/>
  <c r="B1135" i="15"/>
  <c r="A1135" i="15"/>
  <c r="B1134" i="15"/>
  <c r="A1134" i="15"/>
  <c r="B1133" i="15"/>
  <c r="A1133" i="15"/>
  <c r="B1132" i="15"/>
  <c r="C1132" i="15" s="1"/>
  <c r="A1132" i="15"/>
  <c r="B1131" i="15"/>
  <c r="A1131" i="15"/>
  <c r="B1130" i="15"/>
  <c r="A1130" i="15"/>
  <c r="B1129" i="15"/>
  <c r="A1129" i="15"/>
  <c r="B1128" i="15"/>
  <c r="C1128" i="15" s="1"/>
  <c r="A1128" i="15"/>
  <c r="B1127" i="15"/>
  <c r="A1127" i="15"/>
  <c r="B1126" i="15"/>
  <c r="A1126" i="15"/>
  <c r="B1125" i="15"/>
  <c r="A1125" i="15"/>
  <c r="B1124" i="15"/>
  <c r="C1124" i="15" s="1"/>
  <c r="A1124" i="15"/>
  <c r="B1123" i="15"/>
  <c r="A1123" i="15"/>
  <c r="B1122" i="15"/>
  <c r="A1122" i="15"/>
  <c r="B1121" i="15"/>
  <c r="A1121" i="15"/>
  <c r="B1120" i="15"/>
  <c r="C1120" i="15" s="1"/>
  <c r="A1120" i="15"/>
  <c r="B1119" i="15"/>
  <c r="A1119" i="15"/>
  <c r="B1118" i="15"/>
  <c r="A1118" i="15"/>
  <c r="B1117" i="15"/>
  <c r="A1117" i="15"/>
  <c r="B1116" i="15"/>
  <c r="C1116" i="15" s="1"/>
  <c r="A1116" i="15"/>
  <c r="B1115" i="15"/>
  <c r="A1115" i="15"/>
  <c r="B1114" i="15"/>
  <c r="A1114" i="15"/>
  <c r="B1113" i="15"/>
  <c r="A1113" i="15"/>
  <c r="B1112" i="15"/>
  <c r="C1112" i="15" s="1"/>
  <c r="A1112" i="15"/>
  <c r="B1111" i="15"/>
  <c r="A1111" i="15"/>
  <c r="B1110" i="15"/>
  <c r="A1110" i="15"/>
  <c r="B1109" i="15"/>
  <c r="A1109" i="15"/>
  <c r="B1108" i="15"/>
  <c r="C1108" i="15" s="1"/>
  <c r="A1108" i="15"/>
  <c r="B1107" i="15"/>
  <c r="A1107" i="15"/>
  <c r="B1106" i="15"/>
  <c r="C1106" i="15" s="1"/>
  <c r="A1106" i="15"/>
  <c r="B1105" i="15"/>
  <c r="A1105" i="15"/>
  <c r="B1104" i="15"/>
  <c r="C1104" i="15" s="1"/>
  <c r="A1104" i="15"/>
  <c r="B1103" i="15"/>
  <c r="A1103" i="15"/>
  <c r="B1102" i="15"/>
  <c r="C1102" i="15" s="1"/>
  <c r="A1102" i="15"/>
  <c r="B1101" i="15"/>
  <c r="A1101" i="15"/>
  <c r="B1100" i="15"/>
  <c r="C1100" i="15" s="1"/>
  <c r="A1100" i="15"/>
  <c r="B1099" i="15"/>
  <c r="A1099" i="15"/>
  <c r="B1098" i="15"/>
  <c r="C1098" i="15" s="1"/>
  <c r="A1098" i="15"/>
  <c r="B1097" i="15"/>
  <c r="A1097" i="15"/>
  <c r="B1096" i="15"/>
  <c r="C1096" i="15" s="1"/>
  <c r="A1096" i="15"/>
  <c r="B1095" i="15"/>
  <c r="A1095" i="15"/>
  <c r="B1094" i="15"/>
  <c r="C1094" i="15" s="1"/>
  <c r="A1094" i="15"/>
  <c r="B1093" i="15"/>
  <c r="A1093" i="15"/>
  <c r="B1092" i="15"/>
  <c r="C1092" i="15" s="1"/>
  <c r="A1092" i="15"/>
  <c r="B1091" i="15"/>
  <c r="A1091" i="15"/>
  <c r="B1090" i="15"/>
  <c r="C1090" i="15" s="1"/>
  <c r="A1090" i="15"/>
  <c r="B1089" i="15"/>
  <c r="A1089" i="15"/>
  <c r="B1088" i="15"/>
  <c r="C1088" i="15" s="1"/>
  <c r="A1088" i="15"/>
  <c r="B1087" i="15"/>
  <c r="A1087" i="15"/>
  <c r="B1086" i="15"/>
  <c r="C1086" i="15" s="1"/>
  <c r="A1086" i="15"/>
  <c r="B1085" i="15"/>
  <c r="A1085" i="15"/>
  <c r="B1084" i="15"/>
  <c r="C1084" i="15" s="1"/>
  <c r="A1084" i="15"/>
  <c r="B1083" i="15"/>
  <c r="A1083" i="15"/>
  <c r="B1082" i="15"/>
  <c r="C1082" i="15" s="1"/>
  <c r="A1082" i="15"/>
  <c r="B1081" i="15"/>
  <c r="A1081" i="15"/>
  <c r="B1080" i="15"/>
  <c r="C1080" i="15" s="1"/>
  <c r="A1080" i="15"/>
  <c r="B1079" i="15"/>
  <c r="A1079" i="15"/>
  <c r="B1078" i="15"/>
  <c r="C1078" i="15" s="1"/>
  <c r="A1078" i="15"/>
  <c r="B1077" i="15"/>
  <c r="A1077" i="15"/>
  <c r="B1076" i="15"/>
  <c r="C1076" i="15" s="1"/>
  <c r="A1076" i="15"/>
  <c r="B1075" i="15"/>
  <c r="A1075" i="15"/>
  <c r="B1074" i="15"/>
  <c r="A1074" i="15"/>
  <c r="B1073" i="15"/>
  <c r="A1073" i="15"/>
  <c r="B1072" i="15"/>
  <c r="C1072" i="15" s="1"/>
  <c r="A1072" i="15"/>
  <c r="B1071" i="15"/>
  <c r="A1071" i="15"/>
  <c r="B1070" i="15"/>
  <c r="A1070" i="15"/>
  <c r="B1069" i="15"/>
  <c r="A1069" i="15"/>
  <c r="B1068" i="15"/>
  <c r="C1068" i="15" s="1"/>
  <c r="A1068" i="15"/>
  <c r="B1067" i="15"/>
  <c r="A1067" i="15"/>
  <c r="B1066" i="15"/>
  <c r="A1066" i="15"/>
  <c r="B1065" i="15"/>
  <c r="A1065" i="15"/>
  <c r="B1064" i="15"/>
  <c r="C1064" i="15" s="1"/>
  <c r="A1064" i="15"/>
  <c r="B1063" i="15"/>
  <c r="A1063" i="15"/>
  <c r="B1062" i="15"/>
  <c r="A1062" i="15"/>
  <c r="B1061" i="15"/>
  <c r="A1061" i="15"/>
  <c r="B1060" i="15"/>
  <c r="C1060" i="15" s="1"/>
  <c r="A1060" i="15"/>
  <c r="B1059" i="15"/>
  <c r="A1059" i="15"/>
  <c r="B1058" i="15"/>
  <c r="A1058" i="15"/>
  <c r="B1057" i="15"/>
  <c r="A1057" i="15"/>
  <c r="B1056" i="15"/>
  <c r="C1056" i="15" s="1"/>
  <c r="A1056" i="15"/>
  <c r="B1055" i="15"/>
  <c r="A1055" i="15"/>
  <c r="B1054" i="15"/>
  <c r="A1054" i="15"/>
  <c r="B1053" i="15"/>
  <c r="A1053" i="15"/>
  <c r="B1052" i="15"/>
  <c r="C1052" i="15" s="1"/>
  <c r="A1052" i="15"/>
  <c r="B1051" i="15"/>
  <c r="A1051" i="15"/>
  <c r="B1050" i="15"/>
  <c r="A1050" i="15"/>
  <c r="B1049" i="15"/>
  <c r="A1049" i="15"/>
  <c r="B1048" i="15"/>
  <c r="C1048" i="15" s="1"/>
  <c r="A1048" i="15"/>
  <c r="B1047" i="15"/>
  <c r="A1047" i="15"/>
  <c r="B1046" i="15"/>
  <c r="A1046" i="15"/>
  <c r="B1045" i="15"/>
  <c r="A1045" i="15"/>
  <c r="B1044" i="15"/>
  <c r="C1044" i="15" s="1"/>
  <c r="A1044" i="15"/>
  <c r="B1043" i="15"/>
  <c r="A1043" i="15"/>
  <c r="B1042" i="15"/>
  <c r="A1042" i="15"/>
  <c r="B1041" i="15"/>
  <c r="A1041" i="15"/>
  <c r="B1040" i="15"/>
  <c r="C1040" i="15" s="1"/>
  <c r="A1040" i="15"/>
  <c r="B1039" i="15"/>
  <c r="A1039" i="15"/>
  <c r="B1038" i="15"/>
  <c r="A1038" i="15"/>
  <c r="B1037" i="15"/>
  <c r="A1037" i="15"/>
  <c r="B1036" i="15"/>
  <c r="C1036" i="15" s="1"/>
  <c r="A1036" i="15"/>
  <c r="B1035" i="15"/>
  <c r="A1035" i="15"/>
  <c r="B1034" i="15"/>
  <c r="C1034" i="15" s="1"/>
  <c r="A1034" i="15"/>
  <c r="B1033" i="15"/>
  <c r="A1033" i="15"/>
  <c r="B1032" i="15"/>
  <c r="C1032" i="15" s="1"/>
  <c r="A1032" i="15"/>
  <c r="B1031" i="15"/>
  <c r="A1031" i="15"/>
  <c r="B1030" i="15"/>
  <c r="C1030" i="15" s="1"/>
  <c r="A1030" i="15"/>
  <c r="B1029" i="15"/>
  <c r="A1029" i="15"/>
  <c r="B1028" i="15"/>
  <c r="C1028" i="15" s="1"/>
  <c r="A1028" i="15"/>
  <c r="B1027" i="15"/>
  <c r="A1027" i="15"/>
  <c r="B1026" i="15"/>
  <c r="C1026" i="15" s="1"/>
  <c r="A1026" i="15"/>
  <c r="B1025" i="15"/>
  <c r="A1025" i="15"/>
  <c r="B1024" i="15"/>
  <c r="C1024" i="15" s="1"/>
  <c r="A1024" i="15"/>
  <c r="B1023" i="15"/>
  <c r="A1023" i="15"/>
  <c r="B1022" i="15"/>
  <c r="C1022" i="15" s="1"/>
  <c r="A1022" i="15"/>
  <c r="B1021" i="15"/>
  <c r="A1021" i="15"/>
  <c r="B1020" i="15"/>
  <c r="C1020" i="15" s="1"/>
  <c r="A1020" i="15"/>
  <c r="B1019" i="15"/>
  <c r="A1019" i="15"/>
  <c r="B1018" i="15"/>
  <c r="C1018" i="15" s="1"/>
  <c r="A1018" i="15"/>
  <c r="B1017" i="15"/>
  <c r="A1017" i="15"/>
  <c r="B1016" i="15"/>
  <c r="C1016" i="15" s="1"/>
  <c r="A1016" i="15"/>
  <c r="B1015" i="15"/>
  <c r="A1015" i="15"/>
  <c r="B1014" i="15"/>
  <c r="C1014" i="15" s="1"/>
  <c r="A1014" i="15"/>
  <c r="B1013" i="15"/>
  <c r="A1013" i="15"/>
  <c r="B1012" i="15"/>
  <c r="C1012" i="15" s="1"/>
  <c r="A1012" i="15"/>
  <c r="B1011" i="15"/>
  <c r="A1011" i="15"/>
  <c r="B1010" i="15"/>
  <c r="C1010" i="15" s="1"/>
  <c r="A1010" i="15"/>
  <c r="B1009" i="15"/>
  <c r="A1009" i="15"/>
  <c r="B1008" i="15"/>
  <c r="C1008" i="15" s="1"/>
  <c r="A1008" i="15"/>
  <c r="B1007" i="15"/>
  <c r="A1007" i="15"/>
  <c r="B1006" i="15"/>
  <c r="C1006" i="15" s="1"/>
  <c r="A1006" i="15"/>
  <c r="B1005" i="15"/>
  <c r="A1005" i="15"/>
  <c r="B1004" i="15"/>
  <c r="C1004" i="15" s="1"/>
  <c r="A1004" i="15"/>
  <c r="B1003" i="15"/>
  <c r="A1003" i="15"/>
  <c r="B1002" i="15"/>
  <c r="C1002" i="15" s="1"/>
  <c r="A1002" i="15"/>
  <c r="B1001" i="15"/>
  <c r="A1001" i="15"/>
  <c r="B1000" i="15"/>
  <c r="C1000" i="15" s="1"/>
  <c r="A1000" i="15"/>
  <c r="B999" i="15"/>
  <c r="A999" i="15"/>
  <c r="B998" i="15"/>
  <c r="C998" i="15" s="1"/>
  <c r="A998" i="15"/>
  <c r="B997" i="15"/>
  <c r="A997" i="15"/>
  <c r="B996" i="15"/>
  <c r="C996" i="15" s="1"/>
  <c r="A996" i="15"/>
  <c r="B995" i="15"/>
  <c r="A995" i="15"/>
  <c r="B994" i="15"/>
  <c r="C994" i="15" s="1"/>
  <c r="A994" i="15"/>
  <c r="B993" i="15"/>
  <c r="A993" i="15"/>
  <c r="B992" i="15"/>
  <c r="C992" i="15" s="1"/>
  <c r="A992" i="15"/>
  <c r="B991" i="15"/>
  <c r="A991" i="15"/>
  <c r="B990" i="15"/>
  <c r="C990" i="15" s="1"/>
  <c r="A990" i="15"/>
  <c r="B989" i="15"/>
  <c r="A989" i="15"/>
  <c r="B988" i="15"/>
  <c r="C988" i="15" s="1"/>
  <c r="A988" i="15"/>
  <c r="B987" i="15"/>
  <c r="A987" i="15"/>
  <c r="B986" i="15"/>
  <c r="C986" i="15" s="1"/>
  <c r="A986" i="15"/>
  <c r="B985" i="15"/>
  <c r="A985" i="15"/>
  <c r="B984" i="15"/>
  <c r="C984" i="15" s="1"/>
  <c r="A984" i="15"/>
  <c r="B983" i="15"/>
  <c r="A983" i="15"/>
  <c r="B982" i="15"/>
  <c r="A982" i="15"/>
  <c r="B981" i="15"/>
  <c r="A981" i="15"/>
  <c r="B980" i="15"/>
  <c r="A980" i="15"/>
  <c r="B979" i="15"/>
  <c r="A979" i="15"/>
  <c r="B978" i="15"/>
  <c r="A978" i="15"/>
  <c r="B977" i="15"/>
  <c r="A977" i="15"/>
  <c r="B976" i="15"/>
  <c r="A976" i="15"/>
  <c r="B975" i="15"/>
  <c r="A975" i="15"/>
  <c r="B974" i="15"/>
  <c r="A974" i="15"/>
  <c r="B973" i="15"/>
  <c r="A973" i="15"/>
  <c r="B972" i="15"/>
  <c r="A972" i="15"/>
  <c r="B971" i="15"/>
  <c r="A971" i="15"/>
  <c r="B970" i="15"/>
  <c r="A970" i="15"/>
  <c r="B969" i="15"/>
  <c r="A969" i="15"/>
  <c r="B968" i="15"/>
  <c r="A968" i="15"/>
  <c r="B967" i="15"/>
  <c r="A967" i="15"/>
  <c r="B966" i="15"/>
  <c r="A966" i="15"/>
  <c r="B965" i="15"/>
  <c r="A965" i="15"/>
  <c r="B964" i="15"/>
  <c r="A964" i="15"/>
  <c r="B963" i="15"/>
  <c r="A963" i="15"/>
  <c r="B962" i="15"/>
  <c r="A962" i="15"/>
  <c r="B961" i="15"/>
  <c r="A961" i="15"/>
  <c r="B960" i="15"/>
  <c r="C960" i="15" s="1"/>
  <c r="A960" i="15"/>
  <c r="B959" i="15"/>
  <c r="A959" i="15"/>
  <c r="B958" i="15"/>
  <c r="C958" i="15" s="1"/>
  <c r="A958" i="15"/>
  <c r="B957" i="15"/>
  <c r="A957" i="15"/>
  <c r="B956" i="15"/>
  <c r="A956" i="15"/>
  <c r="B955" i="15"/>
  <c r="A955" i="15"/>
  <c r="B954" i="15"/>
  <c r="A954" i="15"/>
  <c r="B953" i="15"/>
  <c r="A953" i="15"/>
  <c r="B952" i="15"/>
  <c r="A952" i="15"/>
  <c r="B951" i="15"/>
  <c r="A951" i="15"/>
  <c r="B950" i="15"/>
  <c r="A950" i="15"/>
  <c r="B949" i="15"/>
  <c r="A949" i="15"/>
  <c r="B948" i="15"/>
  <c r="A948" i="15"/>
  <c r="B947" i="15"/>
  <c r="A947" i="15"/>
  <c r="B946" i="15"/>
  <c r="A946" i="15"/>
  <c r="B945" i="15"/>
  <c r="A945" i="15"/>
  <c r="B944" i="15"/>
  <c r="A944" i="15"/>
  <c r="B943" i="15"/>
  <c r="A943" i="15"/>
  <c r="B942" i="15"/>
  <c r="A942" i="15"/>
  <c r="B941" i="15"/>
  <c r="A941" i="15"/>
  <c r="B940" i="15"/>
  <c r="A940" i="15"/>
  <c r="B939" i="15"/>
  <c r="A939" i="15"/>
  <c r="B938" i="15"/>
  <c r="A938" i="15"/>
  <c r="B937" i="15"/>
  <c r="A937" i="15"/>
  <c r="B936" i="15"/>
  <c r="A936" i="15"/>
  <c r="B935" i="15"/>
  <c r="A935" i="15"/>
  <c r="B934" i="15"/>
  <c r="A934" i="15"/>
  <c r="B933" i="15"/>
  <c r="A933" i="15"/>
  <c r="B932" i="15"/>
  <c r="A932" i="15"/>
  <c r="B931" i="15"/>
  <c r="A931" i="15"/>
  <c r="B930" i="15"/>
  <c r="A930" i="15"/>
  <c r="B929" i="15"/>
  <c r="A929" i="15"/>
  <c r="B928" i="15"/>
  <c r="A928" i="15"/>
  <c r="B927" i="15"/>
  <c r="A927" i="15"/>
  <c r="B926" i="15"/>
  <c r="A926" i="15"/>
  <c r="B925" i="15"/>
  <c r="C925" i="15" s="1"/>
  <c r="A925" i="15"/>
  <c r="B924" i="15"/>
  <c r="A924" i="15"/>
  <c r="B923" i="15"/>
  <c r="A923" i="15"/>
  <c r="B922" i="15"/>
  <c r="A922" i="15"/>
  <c r="B921" i="15"/>
  <c r="A921" i="15"/>
  <c r="B920" i="15"/>
  <c r="A920" i="15"/>
  <c r="B919" i="15"/>
  <c r="A919" i="15"/>
  <c r="B918" i="15"/>
  <c r="A918" i="15"/>
  <c r="B917" i="15"/>
  <c r="C917" i="15" s="1"/>
  <c r="A917" i="15"/>
  <c r="B916" i="15"/>
  <c r="C916" i="15" s="1"/>
  <c r="A916" i="15"/>
  <c r="B915" i="15"/>
  <c r="A915" i="15"/>
  <c r="B914" i="15"/>
  <c r="C914" i="15" s="1"/>
  <c r="A914" i="15"/>
  <c r="B913" i="15"/>
  <c r="A913" i="15"/>
  <c r="B912" i="15"/>
  <c r="C912" i="15" s="1"/>
  <c r="A912" i="15"/>
  <c r="B911" i="15"/>
  <c r="A911" i="15"/>
  <c r="B910" i="15"/>
  <c r="C910" i="15" s="1"/>
  <c r="A910" i="15"/>
  <c r="B909" i="15"/>
  <c r="A909" i="15"/>
  <c r="B908" i="15"/>
  <c r="A908" i="15"/>
  <c r="B907" i="15"/>
  <c r="A907" i="15"/>
  <c r="B906" i="15"/>
  <c r="A906" i="15"/>
  <c r="B905" i="15"/>
  <c r="A905" i="15"/>
  <c r="B904" i="15"/>
  <c r="A904" i="15"/>
  <c r="B903" i="15"/>
  <c r="C903" i="15" s="1"/>
  <c r="A903" i="15"/>
  <c r="B902" i="15"/>
  <c r="A902" i="15"/>
  <c r="B901" i="15"/>
  <c r="A901" i="15"/>
  <c r="C901" i="15" s="1"/>
  <c r="B900" i="15"/>
  <c r="A900" i="15"/>
  <c r="B899" i="15"/>
  <c r="A899" i="15"/>
  <c r="B898" i="15"/>
  <c r="A898" i="15"/>
  <c r="B897" i="15"/>
  <c r="A897" i="15"/>
  <c r="C897" i="15" s="1"/>
  <c r="B896" i="15"/>
  <c r="A896" i="15"/>
  <c r="B895" i="15"/>
  <c r="A895" i="15"/>
  <c r="C895" i="15" s="1"/>
  <c r="B894" i="15"/>
  <c r="A894" i="15"/>
  <c r="B893" i="15"/>
  <c r="A893" i="15"/>
  <c r="B892" i="15"/>
  <c r="A892" i="15"/>
  <c r="B891" i="15"/>
  <c r="A891" i="15"/>
  <c r="B890" i="15"/>
  <c r="A890" i="15"/>
  <c r="B889" i="15"/>
  <c r="A889" i="15"/>
  <c r="B888" i="15"/>
  <c r="A888" i="15"/>
  <c r="B887" i="15"/>
  <c r="A887" i="15"/>
  <c r="B886" i="15"/>
  <c r="A886" i="15"/>
  <c r="B885" i="15"/>
  <c r="A885" i="15"/>
  <c r="B884" i="15"/>
  <c r="A884" i="15"/>
  <c r="B883" i="15"/>
  <c r="A883" i="15"/>
  <c r="B882" i="15"/>
  <c r="A882" i="15"/>
  <c r="B881" i="15"/>
  <c r="A881" i="15"/>
  <c r="B880" i="15"/>
  <c r="A880" i="15"/>
  <c r="B879" i="15"/>
  <c r="A879" i="15"/>
  <c r="B878" i="15"/>
  <c r="A878" i="15"/>
  <c r="B877" i="15"/>
  <c r="A877" i="15"/>
  <c r="B876" i="15"/>
  <c r="A876" i="15"/>
  <c r="B875" i="15"/>
  <c r="A875" i="15"/>
  <c r="B874" i="15"/>
  <c r="A874" i="15"/>
  <c r="B873" i="15"/>
  <c r="A873" i="15"/>
  <c r="C873" i="15" s="1"/>
  <c r="B872" i="15"/>
  <c r="A872" i="15"/>
  <c r="B871" i="15"/>
  <c r="A871" i="15"/>
  <c r="C871" i="15" s="1"/>
  <c r="B870" i="15"/>
  <c r="A870" i="15"/>
  <c r="B869" i="15"/>
  <c r="A869" i="15"/>
  <c r="B868" i="15"/>
  <c r="A868" i="15"/>
  <c r="B867" i="15"/>
  <c r="A867" i="15"/>
  <c r="B866" i="15"/>
  <c r="A866" i="15"/>
  <c r="B865" i="15"/>
  <c r="A865" i="15"/>
  <c r="C865" i="15" s="1"/>
  <c r="B864" i="15"/>
  <c r="A864" i="15"/>
  <c r="B863" i="15"/>
  <c r="A863" i="15"/>
  <c r="C863" i="15" s="1"/>
  <c r="B862" i="15"/>
  <c r="A862" i="15"/>
  <c r="B861" i="15"/>
  <c r="A861" i="15"/>
  <c r="B860" i="15"/>
  <c r="A860" i="15"/>
  <c r="B859" i="15"/>
  <c r="A859" i="15"/>
  <c r="B858" i="15"/>
  <c r="A858" i="15"/>
  <c r="B857" i="15"/>
  <c r="A857" i="15"/>
  <c r="B856" i="15"/>
  <c r="A856" i="15"/>
  <c r="B855" i="15"/>
  <c r="A855" i="15"/>
  <c r="B854" i="15"/>
  <c r="A854" i="15"/>
  <c r="B853" i="15"/>
  <c r="A853" i="15"/>
  <c r="B852" i="15"/>
  <c r="A852" i="15"/>
  <c r="B851" i="15"/>
  <c r="A851" i="15"/>
  <c r="B850" i="15"/>
  <c r="A850" i="15"/>
  <c r="B849" i="15"/>
  <c r="A849" i="15"/>
  <c r="B848" i="15"/>
  <c r="A848" i="15"/>
  <c r="B847" i="15"/>
  <c r="A847" i="15"/>
  <c r="B846" i="15"/>
  <c r="A846" i="15"/>
  <c r="B845" i="15"/>
  <c r="A845" i="15"/>
  <c r="B844" i="15"/>
  <c r="A844" i="15"/>
  <c r="B843" i="15"/>
  <c r="A843" i="15"/>
  <c r="B842" i="15"/>
  <c r="A842" i="15"/>
  <c r="B841" i="15"/>
  <c r="C841" i="15" s="1"/>
  <c r="A841" i="15"/>
  <c r="B840" i="15"/>
  <c r="A840" i="15"/>
  <c r="B839" i="15"/>
  <c r="A839" i="15"/>
  <c r="B838" i="15"/>
  <c r="A838" i="15"/>
  <c r="B837" i="15"/>
  <c r="A837" i="15"/>
  <c r="B836" i="15"/>
  <c r="A836" i="15"/>
  <c r="B835" i="15"/>
  <c r="A835" i="15"/>
  <c r="B834" i="15"/>
  <c r="A834" i="15"/>
  <c r="B833" i="15"/>
  <c r="A833" i="15"/>
  <c r="B832" i="15"/>
  <c r="A832" i="15"/>
  <c r="B831" i="15"/>
  <c r="A831" i="15"/>
  <c r="B830" i="15"/>
  <c r="A830" i="15"/>
  <c r="B829" i="15"/>
  <c r="A829" i="15"/>
  <c r="B828" i="15"/>
  <c r="A828" i="15"/>
  <c r="B827" i="15"/>
  <c r="A827" i="15"/>
  <c r="B826" i="15"/>
  <c r="A826" i="15"/>
  <c r="B825" i="15"/>
  <c r="C825" i="15" s="1"/>
  <c r="A825" i="15"/>
  <c r="B824" i="15"/>
  <c r="A824" i="15"/>
  <c r="B823" i="15"/>
  <c r="A823" i="15"/>
  <c r="B822" i="15"/>
  <c r="A822" i="15"/>
  <c r="B821" i="15"/>
  <c r="C821" i="15" s="1"/>
  <c r="A821" i="15"/>
  <c r="B820" i="15"/>
  <c r="C820" i="15" s="1"/>
  <c r="A820" i="15"/>
  <c r="B819" i="15"/>
  <c r="A819" i="15"/>
  <c r="B818" i="15"/>
  <c r="C818" i="15" s="1"/>
  <c r="A818" i="15"/>
  <c r="B817" i="15"/>
  <c r="A817" i="15"/>
  <c r="B816" i="15"/>
  <c r="A816" i="15"/>
  <c r="B815" i="15"/>
  <c r="A815" i="15"/>
  <c r="B814" i="15"/>
  <c r="A814" i="15"/>
  <c r="B813" i="15"/>
  <c r="C813" i="15" s="1"/>
  <c r="A813" i="15"/>
  <c r="B812" i="15"/>
  <c r="C812" i="15" s="1"/>
  <c r="A812" i="15"/>
  <c r="B811" i="15"/>
  <c r="A811" i="15"/>
  <c r="B810" i="15"/>
  <c r="C810" i="15" s="1"/>
  <c r="A810" i="15"/>
  <c r="B809" i="15"/>
  <c r="A809" i="15"/>
  <c r="B808" i="15"/>
  <c r="A808" i="15"/>
  <c r="B807" i="15"/>
  <c r="A807" i="15"/>
  <c r="B806" i="15"/>
  <c r="A806" i="15"/>
  <c r="B805" i="15"/>
  <c r="A805" i="15"/>
  <c r="B804" i="15"/>
  <c r="A804" i="15"/>
  <c r="B803" i="15"/>
  <c r="A803" i="15"/>
  <c r="B802" i="15"/>
  <c r="A802" i="15"/>
  <c r="B801" i="15"/>
  <c r="A801" i="15"/>
  <c r="B800" i="15"/>
  <c r="A800" i="15"/>
  <c r="B799" i="15"/>
  <c r="A799" i="15"/>
  <c r="B798" i="15"/>
  <c r="A798" i="15"/>
  <c r="B797" i="15"/>
  <c r="A797" i="15"/>
  <c r="B796" i="15"/>
  <c r="A796" i="15"/>
  <c r="B795" i="15"/>
  <c r="A795" i="15"/>
  <c r="B794" i="15"/>
  <c r="A794" i="15"/>
  <c r="B793" i="15"/>
  <c r="C793" i="15" s="1"/>
  <c r="A793" i="15"/>
  <c r="B792" i="15"/>
  <c r="A792" i="15"/>
  <c r="B791" i="15"/>
  <c r="A791" i="15"/>
  <c r="B790" i="15"/>
  <c r="A790" i="15"/>
  <c r="B789" i="15"/>
  <c r="C789" i="15" s="1"/>
  <c r="A789" i="15"/>
  <c r="B788" i="15"/>
  <c r="A788" i="15"/>
  <c r="B787" i="15"/>
  <c r="A787" i="15"/>
  <c r="B786" i="15"/>
  <c r="A786" i="15"/>
  <c r="B785" i="15"/>
  <c r="A785" i="15"/>
  <c r="B784" i="15"/>
  <c r="A784" i="15"/>
  <c r="B783" i="15"/>
  <c r="A783" i="15"/>
  <c r="B782" i="15"/>
  <c r="A782" i="15"/>
  <c r="B781" i="15"/>
  <c r="C781" i="15" s="1"/>
  <c r="A781" i="15"/>
  <c r="B780" i="15"/>
  <c r="A780" i="15"/>
  <c r="B779" i="15"/>
  <c r="A779" i="15"/>
  <c r="B778" i="15"/>
  <c r="A778" i="15"/>
  <c r="C777" i="15"/>
  <c r="B777" i="15"/>
  <c r="A777" i="15"/>
  <c r="B776" i="15"/>
  <c r="A776" i="15"/>
  <c r="B775" i="15"/>
  <c r="A775" i="15"/>
  <c r="C775" i="15" s="1"/>
  <c r="B774" i="15"/>
  <c r="A774" i="15"/>
  <c r="B773" i="15"/>
  <c r="A773" i="15"/>
  <c r="B772" i="15"/>
  <c r="A772" i="15"/>
  <c r="B771" i="15"/>
  <c r="A771" i="15"/>
  <c r="B770" i="15"/>
  <c r="A770" i="15"/>
  <c r="B769" i="15"/>
  <c r="A769" i="15"/>
  <c r="C769" i="15" s="1"/>
  <c r="B768" i="15"/>
  <c r="A768" i="15"/>
  <c r="B767" i="15"/>
  <c r="A767" i="15"/>
  <c r="C767" i="15" s="1"/>
  <c r="B766" i="15"/>
  <c r="A766" i="15"/>
  <c r="B765" i="15"/>
  <c r="A765" i="15"/>
  <c r="B764" i="15"/>
  <c r="A764" i="15"/>
  <c r="B763" i="15"/>
  <c r="A763" i="15"/>
  <c r="B762" i="15"/>
  <c r="A762" i="15"/>
  <c r="B761" i="15"/>
  <c r="A761" i="15"/>
  <c r="B760" i="15"/>
  <c r="A760" i="15"/>
  <c r="B759" i="15"/>
  <c r="A759" i="15"/>
  <c r="C759" i="15" s="1"/>
  <c r="B758" i="15"/>
  <c r="A758" i="15"/>
  <c r="B757" i="15"/>
  <c r="A757" i="15"/>
  <c r="B756" i="15"/>
  <c r="A756" i="15"/>
  <c r="B755" i="15"/>
  <c r="A755" i="15"/>
  <c r="B754" i="15"/>
  <c r="A754" i="15"/>
  <c r="B753" i="15"/>
  <c r="A753" i="15"/>
  <c r="C753" i="15" s="1"/>
  <c r="B752" i="15"/>
  <c r="A752" i="15"/>
  <c r="B751" i="15"/>
  <c r="A751" i="15"/>
  <c r="C751" i="15" s="1"/>
  <c r="B750" i="15"/>
  <c r="A750" i="15"/>
  <c r="B749" i="15"/>
  <c r="A749" i="15"/>
  <c r="B748" i="15"/>
  <c r="A748" i="15"/>
  <c r="B747" i="15"/>
  <c r="A747" i="15"/>
  <c r="B746" i="15"/>
  <c r="A746" i="15"/>
  <c r="B745" i="15"/>
  <c r="A745" i="15"/>
  <c r="B744" i="15"/>
  <c r="A744" i="15"/>
  <c r="B743" i="15"/>
  <c r="A743" i="15"/>
  <c r="C743" i="15" s="1"/>
  <c r="B742" i="15"/>
  <c r="A742" i="15"/>
  <c r="B741" i="15"/>
  <c r="A741" i="15"/>
  <c r="B740" i="15"/>
  <c r="A740" i="15"/>
  <c r="B739" i="15"/>
  <c r="A739" i="15"/>
  <c r="B738" i="15"/>
  <c r="A738" i="15"/>
  <c r="B737" i="15"/>
  <c r="A737" i="15"/>
  <c r="C737" i="15" s="1"/>
  <c r="B736" i="15"/>
  <c r="A736" i="15"/>
  <c r="B735" i="15"/>
  <c r="A735" i="15"/>
  <c r="C735" i="15" s="1"/>
  <c r="B734" i="15"/>
  <c r="A734" i="15"/>
  <c r="B733" i="15"/>
  <c r="A733" i="15"/>
  <c r="B732" i="15"/>
  <c r="A732" i="15"/>
  <c r="B731" i="15"/>
  <c r="A731" i="15"/>
  <c r="B730" i="15"/>
  <c r="A730" i="15"/>
  <c r="B729" i="15"/>
  <c r="A729" i="15"/>
  <c r="B728" i="15"/>
  <c r="A728" i="15"/>
  <c r="B727" i="15"/>
  <c r="A727" i="15"/>
  <c r="B726" i="15"/>
  <c r="A726" i="15"/>
  <c r="B725" i="15"/>
  <c r="A725" i="15"/>
  <c r="B724" i="15"/>
  <c r="A724" i="15"/>
  <c r="B723" i="15"/>
  <c r="A723" i="15"/>
  <c r="B722" i="15"/>
  <c r="A722" i="15"/>
  <c r="B721" i="15"/>
  <c r="A721" i="15"/>
  <c r="B720" i="15"/>
  <c r="A720" i="15"/>
  <c r="B719" i="15"/>
  <c r="A719" i="15"/>
  <c r="B718" i="15"/>
  <c r="A718" i="15"/>
  <c r="B717" i="15"/>
  <c r="A717" i="15"/>
  <c r="B716" i="15"/>
  <c r="A716" i="15"/>
  <c r="B715" i="15"/>
  <c r="A715" i="15"/>
  <c r="B714" i="15"/>
  <c r="A714" i="15"/>
  <c r="B713" i="15"/>
  <c r="C713" i="15" s="1"/>
  <c r="A713" i="15"/>
  <c r="B712" i="15"/>
  <c r="A712" i="15"/>
  <c r="B711" i="15"/>
  <c r="A711" i="15"/>
  <c r="B710" i="15"/>
  <c r="A710" i="15"/>
  <c r="B709" i="15"/>
  <c r="A709" i="15"/>
  <c r="B708" i="15"/>
  <c r="A708" i="15"/>
  <c r="B707" i="15"/>
  <c r="A707" i="15"/>
  <c r="B706" i="15"/>
  <c r="A706" i="15"/>
  <c r="B705" i="15"/>
  <c r="A705" i="15"/>
  <c r="B704" i="15"/>
  <c r="A704" i="15"/>
  <c r="B703" i="15"/>
  <c r="A703" i="15"/>
  <c r="B702" i="15"/>
  <c r="A702" i="15"/>
  <c r="B701" i="15"/>
  <c r="A701" i="15"/>
  <c r="B700" i="15"/>
  <c r="A700" i="15"/>
  <c r="B699" i="15"/>
  <c r="A699" i="15"/>
  <c r="B698" i="15"/>
  <c r="A698" i="15"/>
  <c r="B697" i="15"/>
  <c r="A697" i="15"/>
  <c r="B696" i="15"/>
  <c r="A696" i="15"/>
  <c r="B695" i="15"/>
  <c r="A695" i="15"/>
  <c r="B694" i="15"/>
  <c r="C694" i="15" s="1"/>
  <c r="A694" i="15"/>
  <c r="B693" i="15"/>
  <c r="A693" i="15"/>
  <c r="B692" i="15"/>
  <c r="C692" i="15" s="1"/>
  <c r="A692" i="15"/>
  <c r="B691" i="15"/>
  <c r="A691" i="15"/>
  <c r="B690" i="15"/>
  <c r="A690" i="15"/>
  <c r="B689" i="15"/>
  <c r="A689" i="15"/>
  <c r="B688" i="15"/>
  <c r="C688" i="15" s="1"/>
  <c r="A688" i="15"/>
  <c r="B687" i="15"/>
  <c r="A687" i="15"/>
  <c r="C686" i="15"/>
  <c r="B686" i="15"/>
  <c r="A686" i="15"/>
  <c r="B685" i="15"/>
  <c r="A685" i="15"/>
  <c r="B684" i="15"/>
  <c r="A684" i="15"/>
  <c r="B683" i="15"/>
  <c r="A683" i="15"/>
  <c r="B682" i="15"/>
  <c r="A682" i="15"/>
  <c r="B681" i="15"/>
  <c r="A681" i="15"/>
  <c r="B680" i="15"/>
  <c r="A680" i="15"/>
  <c r="B679" i="15"/>
  <c r="A679" i="15"/>
  <c r="B678" i="15"/>
  <c r="A678" i="15"/>
  <c r="B677" i="15"/>
  <c r="A677" i="15"/>
  <c r="B676" i="15"/>
  <c r="A676" i="15"/>
  <c r="B675" i="15"/>
  <c r="A675" i="15"/>
  <c r="B674" i="15"/>
  <c r="A674" i="15"/>
  <c r="B673" i="15"/>
  <c r="A673" i="15"/>
  <c r="B672" i="15"/>
  <c r="A672" i="15"/>
  <c r="B671" i="15"/>
  <c r="A671" i="15"/>
  <c r="B670" i="15"/>
  <c r="A670" i="15"/>
  <c r="B669" i="15"/>
  <c r="A669" i="15"/>
  <c r="B668" i="15"/>
  <c r="A668" i="15"/>
  <c r="B667" i="15"/>
  <c r="A667" i="15"/>
  <c r="B666" i="15"/>
  <c r="A666" i="15"/>
  <c r="B665" i="15"/>
  <c r="A665" i="15"/>
  <c r="B664" i="15"/>
  <c r="A664" i="15"/>
  <c r="B663" i="15"/>
  <c r="A663" i="15"/>
  <c r="B662" i="15"/>
  <c r="A662" i="15"/>
  <c r="B661" i="15"/>
  <c r="A661" i="15"/>
  <c r="B660" i="15"/>
  <c r="A660" i="15"/>
  <c r="B659" i="15"/>
  <c r="A659" i="15"/>
  <c r="B658" i="15"/>
  <c r="A658" i="15"/>
  <c r="B657" i="15"/>
  <c r="A657" i="15"/>
  <c r="B656" i="15"/>
  <c r="A656" i="15"/>
  <c r="B655" i="15"/>
  <c r="A655" i="15"/>
  <c r="B654" i="15"/>
  <c r="A654" i="15"/>
  <c r="B653" i="15"/>
  <c r="A653" i="15"/>
  <c r="B652" i="15"/>
  <c r="A652" i="15"/>
  <c r="B651" i="15"/>
  <c r="A651" i="15"/>
  <c r="B650" i="15"/>
  <c r="A650" i="15"/>
  <c r="B649" i="15"/>
  <c r="A649" i="15"/>
  <c r="B648" i="15"/>
  <c r="A648" i="15"/>
  <c r="B647" i="15"/>
  <c r="A647" i="15"/>
  <c r="B646" i="15"/>
  <c r="A646" i="15"/>
  <c r="B645" i="15"/>
  <c r="A645" i="15"/>
  <c r="B644" i="15"/>
  <c r="A644" i="15"/>
  <c r="B643" i="15"/>
  <c r="A643" i="15"/>
  <c r="B642" i="15"/>
  <c r="A642" i="15"/>
  <c r="B641" i="15"/>
  <c r="A641" i="15"/>
  <c r="B640" i="15"/>
  <c r="A640" i="15"/>
  <c r="B639" i="15"/>
  <c r="A639" i="15"/>
  <c r="B638" i="15"/>
  <c r="A638" i="15"/>
  <c r="B637" i="15"/>
  <c r="A637" i="15"/>
  <c r="B636" i="15"/>
  <c r="A636" i="15"/>
  <c r="B635" i="15"/>
  <c r="A635" i="15"/>
  <c r="B634" i="15"/>
  <c r="A634" i="15"/>
  <c r="B633" i="15"/>
  <c r="A633" i="15"/>
  <c r="B632" i="15"/>
  <c r="A632" i="15"/>
  <c r="B631" i="15"/>
  <c r="A631" i="15"/>
  <c r="B630" i="15"/>
  <c r="A630" i="15"/>
  <c r="B629" i="15"/>
  <c r="A629" i="15"/>
  <c r="B628" i="15"/>
  <c r="A628" i="15"/>
  <c r="B627" i="15"/>
  <c r="A627" i="15"/>
  <c r="B626" i="15"/>
  <c r="A626" i="15"/>
  <c r="B625" i="15"/>
  <c r="A625" i="15"/>
  <c r="B624" i="15"/>
  <c r="A624" i="15"/>
  <c r="B623" i="15"/>
  <c r="A623" i="15"/>
  <c r="B622" i="15"/>
  <c r="A622" i="15"/>
  <c r="B621" i="15"/>
  <c r="A621" i="15"/>
  <c r="B620" i="15"/>
  <c r="A620" i="15"/>
  <c r="B619" i="15"/>
  <c r="A619" i="15"/>
  <c r="B618" i="15"/>
  <c r="A618" i="15"/>
  <c r="B617" i="15"/>
  <c r="A617" i="15"/>
  <c r="B616" i="15"/>
  <c r="A616" i="15"/>
  <c r="B615" i="15"/>
  <c r="A615" i="15"/>
  <c r="B614" i="15"/>
  <c r="A614" i="15"/>
  <c r="B613" i="15"/>
  <c r="A613" i="15"/>
  <c r="B612" i="15"/>
  <c r="A612" i="15"/>
  <c r="B611" i="15"/>
  <c r="A611" i="15"/>
  <c r="B610" i="15"/>
  <c r="A610" i="15"/>
  <c r="B609" i="15"/>
  <c r="A609" i="15"/>
  <c r="B608" i="15"/>
  <c r="A608" i="15"/>
  <c r="B607" i="15"/>
  <c r="A607" i="15"/>
  <c r="B606" i="15"/>
  <c r="A606" i="15"/>
  <c r="B605" i="15"/>
  <c r="A605" i="15"/>
  <c r="B604" i="15"/>
  <c r="A604" i="15"/>
  <c r="B603" i="15"/>
  <c r="A603" i="15"/>
  <c r="B602" i="15"/>
  <c r="A602" i="15"/>
  <c r="B601" i="15"/>
  <c r="A601" i="15"/>
  <c r="B600" i="15"/>
  <c r="A600" i="15"/>
  <c r="B599" i="15"/>
  <c r="A599" i="15"/>
  <c r="B598" i="15"/>
  <c r="A598" i="15"/>
  <c r="B597" i="15"/>
  <c r="A597" i="15"/>
  <c r="B596" i="15"/>
  <c r="A596" i="15"/>
  <c r="B595" i="15"/>
  <c r="A595" i="15"/>
  <c r="B594" i="15"/>
  <c r="A594" i="15"/>
  <c r="C594" i="15" s="1"/>
  <c r="B593" i="15"/>
  <c r="A593" i="15"/>
  <c r="B592" i="15"/>
  <c r="A592" i="15"/>
  <c r="C592" i="15" s="1"/>
  <c r="B591" i="15"/>
  <c r="A591" i="15"/>
  <c r="B590" i="15"/>
  <c r="A590" i="15"/>
  <c r="B589" i="15"/>
  <c r="A589" i="15"/>
  <c r="B588" i="15"/>
  <c r="A588" i="15"/>
  <c r="B587" i="15"/>
  <c r="A587" i="15"/>
  <c r="B586" i="15"/>
  <c r="A586" i="15"/>
  <c r="B585" i="15"/>
  <c r="A585" i="15"/>
  <c r="B584" i="15"/>
  <c r="A584" i="15"/>
  <c r="B583" i="15"/>
  <c r="A583" i="15"/>
  <c r="B582" i="15"/>
  <c r="A582" i="15"/>
  <c r="B581" i="15"/>
  <c r="A581" i="15"/>
  <c r="B580" i="15"/>
  <c r="A580" i="15"/>
  <c r="B579" i="15"/>
  <c r="A579" i="15"/>
  <c r="B578" i="15"/>
  <c r="A578" i="15"/>
  <c r="B577" i="15"/>
  <c r="A577" i="15"/>
  <c r="B576" i="15"/>
  <c r="A576" i="15"/>
  <c r="B575" i="15"/>
  <c r="A575" i="15"/>
  <c r="B574" i="15"/>
  <c r="A574" i="15"/>
  <c r="B573" i="15"/>
  <c r="A573" i="15"/>
  <c r="B572" i="15"/>
  <c r="A572" i="15"/>
  <c r="B571" i="15"/>
  <c r="A571" i="15"/>
  <c r="B570" i="15"/>
  <c r="A570" i="15"/>
  <c r="B569" i="15"/>
  <c r="A569" i="15"/>
  <c r="B568" i="15"/>
  <c r="A568" i="15"/>
  <c r="B567" i="15"/>
  <c r="A567" i="15"/>
  <c r="B566" i="15"/>
  <c r="A566" i="15"/>
  <c r="B565" i="15"/>
  <c r="A565" i="15"/>
  <c r="B564" i="15"/>
  <c r="A564" i="15"/>
  <c r="B563" i="15"/>
  <c r="A563" i="15"/>
  <c r="B562" i="15"/>
  <c r="A562" i="15"/>
  <c r="B561" i="15"/>
  <c r="A561" i="15"/>
  <c r="B560" i="15"/>
  <c r="A560" i="15"/>
  <c r="B559" i="15"/>
  <c r="A559" i="15"/>
  <c r="B558" i="15"/>
  <c r="A558" i="15"/>
  <c r="B557" i="15"/>
  <c r="A557" i="15"/>
  <c r="B556" i="15"/>
  <c r="A556" i="15"/>
  <c r="B555" i="15"/>
  <c r="A555" i="15"/>
  <c r="B554" i="15"/>
  <c r="A554" i="15"/>
  <c r="B553" i="15"/>
  <c r="A553" i="15"/>
  <c r="B552" i="15"/>
  <c r="A552" i="15"/>
  <c r="B551" i="15"/>
  <c r="A551" i="15"/>
  <c r="B550" i="15"/>
  <c r="A550" i="15"/>
  <c r="B549" i="15"/>
  <c r="A549" i="15"/>
  <c r="B548" i="15"/>
  <c r="A548" i="15"/>
  <c r="B547" i="15"/>
  <c r="A547" i="15"/>
  <c r="B546" i="15"/>
  <c r="A546" i="15"/>
  <c r="B545" i="15"/>
  <c r="A545" i="15"/>
  <c r="B544" i="15"/>
  <c r="A544" i="15"/>
  <c r="B543" i="15"/>
  <c r="A543" i="15"/>
  <c r="B542" i="15"/>
  <c r="A542" i="15"/>
  <c r="B541" i="15"/>
  <c r="A541" i="15"/>
  <c r="B540" i="15"/>
  <c r="A540" i="15"/>
  <c r="B539" i="15"/>
  <c r="A539" i="15"/>
  <c r="B538" i="15"/>
  <c r="A538" i="15"/>
  <c r="B537" i="15"/>
  <c r="A537" i="15"/>
  <c r="B536" i="15"/>
  <c r="A536" i="15"/>
  <c r="B535" i="15"/>
  <c r="A535" i="15"/>
  <c r="B534" i="15"/>
  <c r="A534" i="15"/>
  <c r="B533" i="15"/>
  <c r="A533" i="15"/>
  <c r="B532" i="15"/>
  <c r="A532" i="15"/>
  <c r="B531" i="15"/>
  <c r="A531" i="15"/>
  <c r="B530" i="15"/>
  <c r="A530" i="15"/>
  <c r="B529" i="15"/>
  <c r="A529" i="15"/>
  <c r="B528" i="15"/>
  <c r="A528" i="15"/>
  <c r="B527" i="15"/>
  <c r="A527" i="15"/>
  <c r="B526" i="15"/>
  <c r="A526" i="15"/>
  <c r="B525" i="15"/>
  <c r="A525" i="15"/>
  <c r="B524" i="15"/>
  <c r="A524" i="15"/>
  <c r="B523" i="15"/>
  <c r="A523" i="15"/>
  <c r="B522" i="15"/>
  <c r="A522" i="15"/>
  <c r="B521" i="15"/>
  <c r="A521" i="15"/>
  <c r="B520" i="15"/>
  <c r="A520" i="15"/>
  <c r="B519" i="15"/>
  <c r="A519" i="15"/>
  <c r="B518" i="15"/>
  <c r="A518" i="15"/>
  <c r="B517" i="15"/>
  <c r="A517" i="15"/>
  <c r="B516" i="15"/>
  <c r="A516" i="15"/>
  <c r="B515" i="15"/>
  <c r="A515" i="15"/>
  <c r="B514" i="15"/>
  <c r="A514" i="15"/>
  <c r="B513" i="15"/>
  <c r="A513" i="15"/>
  <c r="B512" i="15"/>
  <c r="A512" i="15"/>
  <c r="B511" i="15"/>
  <c r="A511" i="15"/>
  <c r="B510" i="15"/>
  <c r="A510" i="15"/>
  <c r="B509" i="15"/>
  <c r="A509" i="15"/>
  <c r="B508" i="15"/>
  <c r="A508" i="15"/>
  <c r="B507" i="15"/>
  <c r="A507" i="15"/>
  <c r="B506" i="15"/>
  <c r="A506" i="15"/>
  <c r="B505" i="15"/>
  <c r="A505" i="15"/>
  <c r="B504" i="15"/>
  <c r="A504" i="15"/>
  <c r="B503" i="15"/>
  <c r="A503" i="15"/>
  <c r="B502" i="15"/>
  <c r="A502" i="15"/>
  <c r="B501" i="15"/>
  <c r="A501" i="15"/>
  <c r="B500" i="15"/>
  <c r="A500" i="15"/>
  <c r="B499" i="15"/>
  <c r="A499" i="15"/>
  <c r="B498" i="15"/>
  <c r="A498" i="15"/>
  <c r="B497" i="15"/>
  <c r="A497" i="15"/>
  <c r="B496" i="15"/>
  <c r="A496" i="15"/>
  <c r="B495" i="15"/>
  <c r="A495" i="15"/>
  <c r="B494" i="15"/>
  <c r="A494" i="15"/>
  <c r="B493" i="15"/>
  <c r="A493" i="15"/>
  <c r="B492" i="15"/>
  <c r="A492" i="15"/>
  <c r="B491" i="15"/>
  <c r="A491" i="15"/>
  <c r="B490" i="15"/>
  <c r="A490" i="15"/>
  <c r="B489" i="15"/>
  <c r="A489" i="15"/>
  <c r="B488" i="15"/>
  <c r="A488" i="15"/>
  <c r="B487" i="15"/>
  <c r="A487" i="15"/>
  <c r="B486" i="15"/>
  <c r="A486" i="15"/>
  <c r="B485" i="15"/>
  <c r="A485" i="15"/>
  <c r="B484" i="15"/>
  <c r="A484" i="15"/>
  <c r="B483" i="15"/>
  <c r="A483" i="15"/>
  <c r="B482" i="15"/>
  <c r="A482" i="15"/>
  <c r="B481" i="15"/>
  <c r="A481" i="15"/>
  <c r="B480" i="15"/>
  <c r="A480" i="15"/>
  <c r="B479" i="15"/>
  <c r="A479" i="15"/>
  <c r="B478" i="15"/>
  <c r="A478" i="15"/>
  <c r="B477" i="15"/>
  <c r="A477" i="15"/>
  <c r="B476" i="15"/>
  <c r="A476" i="15"/>
  <c r="B475" i="15"/>
  <c r="A475" i="15"/>
  <c r="B474" i="15"/>
  <c r="A474" i="15"/>
  <c r="B473" i="15"/>
  <c r="A473" i="15"/>
  <c r="B472" i="15"/>
  <c r="A472" i="15"/>
  <c r="B471" i="15"/>
  <c r="A471" i="15"/>
  <c r="B470" i="15"/>
  <c r="A470" i="15"/>
  <c r="B469" i="15"/>
  <c r="A469" i="15"/>
  <c r="B468" i="15"/>
  <c r="A468" i="15"/>
  <c r="B467" i="15"/>
  <c r="A467" i="15"/>
  <c r="B466" i="15"/>
  <c r="A466" i="15"/>
  <c r="B465" i="15"/>
  <c r="A465" i="15"/>
  <c r="B464" i="15"/>
  <c r="A464" i="15"/>
  <c r="B463" i="15"/>
  <c r="A463" i="15"/>
  <c r="B462" i="15"/>
  <c r="A462" i="15"/>
  <c r="B461" i="15"/>
  <c r="A461" i="15"/>
  <c r="B460" i="15"/>
  <c r="A460" i="15"/>
  <c r="B459" i="15"/>
  <c r="A459" i="15"/>
  <c r="B458" i="15"/>
  <c r="A458" i="15"/>
  <c r="B457" i="15"/>
  <c r="A457" i="15"/>
  <c r="B456" i="15"/>
  <c r="A456" i="15"/>
  <c r="B455" i="15"/>
  <c r="A455" i="15"/>
  <c r="B454" i="15"/>
  <c r="A454" i="15"/>
  <c r="B453" i="15"/>
  <c r="A453" i="15"/>
  <c r="B452" i="15"/>
  <c r="A452" i="15"/>
  <c r="B451" i="15"/>
  <c r="C451" i="15" s="1"/>
  <c r="A451" i="15"/>
  <c r="B450" i="15"/>
  <c r="A450" i="15"/>
  <c r="B449" i="15"/>
  <c r="C449" i="15" s="1"/>
  <c r="A449" i="15"/>
  <c r="B448" i="15"/>
  <c r="A448" i="15"/>
  <c r="B447" i="15"/>
  <c r="C447" i="15" s="1"/>
  <c r="A447" i="15"/>
  <c r="B446" i="15"/>
  <c r="A446" i="15"/>
  <c r="B445" i="15"/>
  <c r="C445" i="15" s="1"/>
  <c r="A445" i="15"/>
  <c r="B444" i="15"/>
  <c r="A444" i="15"/>
  <c r="B443" i="15"/>
  <c r="C443" i="15" s="1"/>
  <c r="A443" i="15"/>
  <c r="B442" i="15"/>
  <c r="C442" i="15" s="1"/>
  <c r="A442" i="15"/>
  <c r="B441" i="15"/>
  <c r="C441" i="15" s="1"/>
  <c r="A441" i="15"/>
  <c r="B440" i="15"/>
  <c r="C440" i="15" s="1"/>
  <c r="A440" i="15"/>
  <c r="B439" i="15"/>
  <c r="C439" i="15" s="1"/>
  <c r="A439" i="15"/>
  <c r="B438" i="15"/>
  <c r="C438" i="15" s="1"/>
  <c r="A438" i="15"/>
  <c r="B437" i="15"/>
  <c r="C437" i="15" s="1"/>
  <c r="A437" i="15"/>
  <c r="B436" i="15"/>
  <c r="C436" i="15" s="1"/>
  <c r="A436" i="15"/>
  <c r="B435" i="15"/>
  <c r="C435" i="15" s="1"/>
  <c r="A435" i="15"/>
  <c r="B434" i="15"/>
  <c r="C434" i="15" s="1"/>
  <c r="A434" i="15"/>
  <c r="B433" i="15"/>
  <c r="C433" i="15" s="1"/>
  <c r="A433" i="15"/>
  <c r="B432" i="15"/>
  <c r="C432" i="15" s="1"/>
  <c r="A432" i="15"/>
  <c r="B431" i="15"/>
  <c r="C431" i="15" s="1"/>
  <c r="A431" i="15"/>
  <c r="B430" i="15"/>
  <c r="C430" i="15" s="1"/>
  <c r="A430" i="15"/>
  <c r="B429" i="15"/>
  <c r="C429" i="15" s="1"/>
  <c r="A429" i="15"/>
  <c r="B428" i="15"/>
  <c r="C428" i="15" s="1"/>
  <c r="A428" i="15"/>
  <c r="B427" i="15"/>
  <c r="C427" i="15" s="1"/>
  <c r="A427" i="15"/>
  <c r="B426" i="15"/>
  <c r="C426" i="15" s="1"/>
  <c r="A426" i="15"/>
  <c r="B425" i="15"/>
  <c r="C425" i="15" s="1"/>
  <c r="A425" i="15"/>
  <c r="B424" i="15"/>
  <c r="C424" i="15" s="1"/>
  <c r="A424" i="15"/>
  <c r="B423" i="15"/>
  <c r="C423" i="15" s="1"/>
  <c r="A423" i="15"/>
  <c r="B422" i="15"/>
  <c r="C422" i="15" s="1"/>
  <c r="A422" i="15"/>
  <c r="B421" i="15"/>
  <c r="C421" i="15" s="1"/>
  <c r="A421" i="15"/>
  <c r="B420" i="15"/>
  <c r="C420" i="15" s="1"/>
  <c r="A420" i="15"/>
  <c r="B419" i="15"/>
  <c r="C419" i="15" s="1"/>
  <c r="A419" i="15"/>
  <c r="B418" i="15"/>
  <c r="C418" i="15" s="1"/>
  <c r="A418" i="15"/>
  <c r="B417" i="15"/>
  <c r="C417" i="15" s="1"/>
  <c r="A417" i="15"/>
  <c r="B416" i="15"/>
  <c r="C416" i="15" s="1"/>
  <c r="A416" i="15"/>
  <c r="B415" i="15"/>
  <c r="C415" i="15" s="1"/>
  <c r="A415" i="15"/>
  <c r="B414" i="15"/>
  <c r="C414" i="15" s="1"/>
  <c r="A414" i="15"/>
  <c r="B413" i="15"/>
  <c r="C413" i="15" s="1"/>
  <c r="A413" i="15"/>
  <c r="B412" i="15"/>
  <c r="C412" i="15" s="1"/>
  <c r="A412" i="15"/>
  <c r="B411" i="15"/>
  <c r="C411" i="15" s="1"/>
  <c r="A411" i="15"/>
  <c r="B410" i="15"/>
  <c r="C410" i="15" s="1"/>
  <c r="A410" i="15"/>
  <c r="B409" i="15"/>
  <c r="C409" i="15" s="1"/>
  <c r="A409" i="15"/>
  <c r="B408" i="15"/>
  <c r="C408" i="15" s="1"/>
  <c r="A408" i="15"/>
  <c r="B407" i="15"/>
  <c r="C407" i="15" s="1"/>
  <c r="A407" i="15"/>
  <c r="B406" i="15"/>
  <c r="C406" i="15" s="1"/>
  <c r="A406" i="15"/>
  <c r="B405" i="15"/>
  <c r="C405" i="15" s="1"/>
  <c r="A405" i="15"/>
  <c r="B404" i="15"/>
  <c r="C404" i="15" s="1"/>
  <c r="A404" i="15"/>
  <c r="B403" i="15"/>
  <c r="C403" i="15" s="1"/>
  <c r="A403" i="15"/>
  <c r="B402" i="15"/>
  <c r="C402" i="15" s="1"/>
  <c r="A402" i="15"/>
  <c r="B401" i="15"/>
  <c r="C401" i="15" s="1"/>
  <c r="A401" i="15"/>
  <c r="B400" i="15"/>
  <c r="C400" i="15" s="1"/>
  <c r="A400" i="15"/>
  <c r="B399" i="15"/>
  <c r="C399" i="15" s="1"/>
  <c r="A399" i="15"/>
  <c r="B398" i="15"/>
  <c r="C398" i="15" s="1"/>
  <c r="A398" i="15"/>
  <c r="B397" i="15"/>
  <c r="C397" i="15" s="1"/>
  <c r="A397" i="15"/>
  <c r="B396" i="15"/>
  <c r="C396" i="15" s="1"/>
  <c r="A396" i="15"/>
  <c r="B395" i="15"/>
  <c r="C395" i="15" s="1"/>
  <c r="A395" i="15"/>
  <c r="B394" i="15"/>
  <c r="C394" i="15" s="1"/>
  <c r="A394" i="15"/>
  <c r="B393" i="15"/>
  <c r="C393" i="15" s="1"/>
  <c r="A393" i="15"/>
  <c r="B392" i="15"/>
  <c r="C392" i="15" s="1"/>
  <c r="A392" i="15"/>
  <c r="B391" i="15"/>
  <c r="C391" i="15" s="1"/>
  <c r="A391" i="15"/>
  <c r="B390" i="15"/>
  <c r="C390" i="15" s="1"/>
  <c r="A390" i="15"/>
  <c r="B389" i="15"/>
  <c r="C389" i="15" s="1"/>
  <c r="A389" i="15"/>
  <c r="B388" i="15"/>
  <c r="C388" i="15" s="1"/>
  <c r="A388" i="15"/>
  <c r="B387" i="15"/>
  <c r="C387" i="15" s="1"/>
  <c r="A387" i="15"/>
  <c r="B386" i="15"/>
  <c r="C386" i="15" s="1"/>
  <c r="A386" i="15"/>
  <c r="B385" i="15"/>
  <c r="C385" i="15" s="1"/>
  <c r="A385" i="15"/>
  <c r="B384" i="15"/>
  <c r="C384" i="15" s="1"/>
  <c r="A384" i="15"/>
  <c r="B383" i="15"/>
  <c r="C383" i="15" s="1"/>
  <c r="A383" i="15"/>
  <c r="B382" i="15"/>
  <c r="C382" i="15" s="1"/>
  <c r="A382" i="15"/>
  <c r="B381" i="15"/>
  <c r="C381" i="15" s="1"/>
  <c r="A381" i="15"/>
  <c r="B380" i="15"/>
  <c r="C380" i="15" s="1"/>
  <c r="A380" i="15"/>
  <c r="B379" i="15"/>
  <c r="C379" i="15" s="1"/>
  <c r="A379" i="15"/>
  <c r="B378" i="15"/>
  <c r="C378" i="15" s="1"/>
  <c r="A378" i="15"/>
  <c r="B377" i="15"/>
  <c r="C377" i="15" s="1"/>
  <c r="A377" i="15"/>
  <c r="B376" i="15"/>
  <c r="C376" i="15" s="1"/>
  <c r="A376" i="15"/>
  <c r="B375" i="15"/>
  <c r="C375" i="15" s="1"/>
  <c r="A375" i="15"/>
  <c r="B374" i="15"/>
  <c r="C374" i="15" s="1"/>
  <c r="A374" i="15"/>
  <c r="B373" i="15"/>
  <c r="C373" i="15" s="1"/>
  <c r="A373" i="15"/>
  <c r="B372" i="15"/>
  <c r="C372" i="15" s="1"/>
  <c r="A372" i="15"/>
  <c r="B371" i="15"/>
  <c r="C371" i="15" s="1"/>
  <c r="A371" i="15"/>
  <c r="B370" i="15"/>
  <c r="C370" i="15" s="1"/>
  <c r="A370" i="15"/>
  <c r="B369" i="15"/>
  <c r="C369" i="15" s="1"/>
  <c r="A369" i="15"/>
  <c r="B368" i="15"/>
  <c r="C368" i="15" s="1"/>
  <c r="A368" i="15"/>
  <c r="B367" i="15"/>
  <c r="C367" i="15" s="1"/>
  <c r="A367" i="15"/>
  <c r="B366" i="15"/>
  <c r="C366" i="15" s="1"/>
  <c r="A366" i="15"/>
  <c r="B365" i="15"/>
  <c r="C365" i="15" s="1"/>
  <c r="A365" i="15"/>
  <c r="B364" i="15"/>
  <c r="C364" i="15" s="1"/>
  <c r="A364" i="15"/>
  <c r="B363" i="15"/>
  <c r="C363" i="15" s="1"/>
  <c r="A363" i="15"/>
  <c r="B362" i="15"/>
  <c r="C362" i="15" s="1"/>
  <c r="A362" i="15"/>
  <c r="B361" i="15"/>
  <c r="C361" i="15" s="1"/>
  <c r="A361" i="15"/>
  <c r="B360" i="15"/>
  <c r="C360" i="15" s="1"/>
  <c r="A360" i="15"/>
  <c r="B359" i="15"/>
  <c r="C359" i="15" s="1"/>
  <c r="A359" i="15"/>
  <c r="B358" i="15"/>
  <c r="C358" i="15" s="1"/>
  <c r="A358" i="15"/>
  <c r="B357" i="15"/>
  <c r="C357" i="15" s="1"/>
  <c r="A357" i="15"/>
  <c r="B356" i="15"/>
  <c r="C356" i="15" s="1"/>
  <c r="A356" i="15"/>
  <c r="B355" i="15"/>
  <c r="C355" i="15" s="1"/>
  <c r="A355" i="15"/>
  <c r="B354" i="15"/>
  <c r="C354" i="15" s="1"/>
  <c r="A354" i="15"/>
  <c r="B353" i="15"/>
  <c r="C353" i="15" s="1"/>
  <c r="A353" i="15"/>
  <c r="B352" i="15"/>
  <c r="C352" i="15" s="1"/>
  <c r="A352" i="15"/>
  <c r="B351" i="15"/>
  <c r="C351" i="15" s="1"/>
  <c r="A351" i="15"/>
  <c r="B350" i="15"/>
  <c r="C350" i="15" s="1"/>
  <c r="A350" i="15"/>
  <c r="B349" i="15"/>
  <c r="C349" i="15" s="1"/>
  <c r="A349" i="15"/>
  <c r="B348" i="15"/>
  <c r="C348" i="15" s="1"/>
  <c r="A348" i="15"/>
  <c r="B347" i="15"/>
  <c r="C347" i="15" s="1"/>
  <c r="A347" i="15"/>
  <c r="B346" i="15"/>
  <c r="C346" i="15" s="1"/>
  <c r="A346" i="15"/>
  <c r="B345" i="15"/>
  <c r="C345" i="15" s="1"/>
  <c r="A345" i="15"/>
  <c r="B344" i="15"/>
  <c r="C344" i="15" s="1"/>
  <c r="A344" i="15"/>
  <c r="B343" i="15"/>
  <c r="C343" i="15" s="1"/>
  <c r="A343" i="15"/>
  <c r="B342" i="15"/>
  <c r="C342" i="15" s="1"/>
  <c r="A342" i="15"/>
  <c r="B341" i="15"/>
  <c r="C341" i="15" s="1"/>
  <c r="A341" i="15"/>
  <c r="B340" i="15"/>
  <c r="C340" i="15" s="1"/>
  <c r="A340" i="15"/>
  <c r="B339" i="15"/>
  <c r="C339" i="15" s="1"/>
  <c r="A339" i="15"/>
  <c r="B338" i="15"/>
  <c r="C338" i="15" s="1"/>
  <c r="A338" i="15"/>
  <c r="B337" i="15"/>
  <c r="C337" i="15" s="1"/>
  <c r="A337" i="15"/>
  <c r="B336" i="15"/>
  <c r="C336" i="15" s="1"/>
  <c r="A336" i="15"/>
  <c r="B335" i="15"/>
  <c r="C335" i="15" s="1"/>
  <c r="A335" i="15"/>
  <c r="B334" i="15"/>
  <c r="C334" i="15" s="1"/>
  <c r="A334" i="15"/>
  <c r="B333" i="15"/>
  <c r="C333" i="15" s="1"/>
  <c r="A333" i="15"/>
  <c r="B332" i="15"/>
  <c r="C332" i="15" s="1"/>
  <c r="A332" i="15"/>
  <c r="B331" i="15"/>
  <c r="C331" i="15" s="1"/>
  <c r="A331" i="15"/>
  <c r="B330" i="15"/>
  <c r="C330" i="15" s="1"/>
  <c r="A330" i="15"/>
  <c r="B329" i="15"/>
  <c r="C329" i="15" s="1"/>
  <c r="A329" i="15"/>
  <c r="B328" i="15"/>
  <c r="C328" i="15" s="1"/>
  <c r="A328" i="15"/>
  <c r="B327" i="15"/>
  <c r="C327" i="15" s="1"/>
  <c r="A327" i="15"/>
  <c r="B326" i="15"/>
  <c r="C326" i="15" s="1"/>
  <c r="A326" i="15"/>
  <c r="B325" i="15"/>
  <c r="C325" i="15" s="1"/>
  <c r="A325" i="15"/>
  <c r="B324" i="15"/>
  <c r="C324" i="15" s="1"/>
  <c r="A324" i="15"/>
  <c r="B323" i="15"/>
  <c r="C323" i="15" s="1"/>
  <c r="A323" i="15"/>
  <c r="B322" i="15"/>
  <c r="C322" i="15" s="1"/>
  <c r="A322" i="15"/>
  <c r="B321" i="15"/>
  <c r="C321" i="15" s="1"/>
  <c r="A321" i="15"/>
  <c r="B320" i="15"/>
  <c r="C320" i="15" s="1"/>
  <c r="A320" i="15"/>
  <c r="B319" i="15"/>
  <c r="C319" i="15" s="1"/>
  <c r="A319" i="15"/>
  <c r="B318" i="15"/>
  <c r="C318" i="15" s="1"/>
  <c r="A318" i="15"/>
  <c r="B317" i="15"/>
  <c r="C317" i="15" s="1"/>
  <c r="A317" i="15"/>
  <c r="B316" i="15"/>
  <c r="C316" i="15" s="1"/>
  <c r="A316" i="15"/>
  <c r="B315" i="15"/>
  <c r="C315" i="15" s="1"/>
  <c r="A315" i="15"/>
  <c r="B314" i="15"/>
  <c r="C314" i="15" s="1"/>
  <c r="A314" i="15"/>
  <c r="B313" i="15"/>
  <c r="C313" i="15" s="1"/>
  <c r="A313" i="15"/>
  <c r="B312" i="15"/>
  <c r="C312" i="15" s="1"/>
  <c r="A312" i="15"/>
  <c r="B311" i="15"/>
  <c r="C311" i="15" s="1"/>
  <c r="A311" i="15"/>
  <c r="B310" i="15"/>
  <c r="C310" i="15" s="1"/>
  <c r="A310" i="15"/>
  <c r="B309" i="15"/>
  <c r="C309" i="15" s="1"/>
  <c r="A309" i="15"/>
  <c r="B308" i="15"/>
  <c r="C308" i="15" s="1"/>
  <c r="A308" i="15"/>
  <c r="B307" i="15"/>
  <c r="C307" i="15" s="1"/>
  <c r="A307" i="15"/>
  <c r="B306" i="15"/>
  <c r="C306" i="15" s="1"/>
  <c r="A306" i="15"/>
  <c r="B305" i="15"/>
  <c r="C305" i="15" s="1"/>
  <c r="A305" i="15"/>
  <c r="B304" i="15"/>
  <c r="C304" i="15" s="1"/>
  <c r="A304" i="15"/>
  <c r="B303" i="15"/>
  <c r="C303" i="15" s="1"/>
  <c r="A303" i="15"/>
  <c r="B302" i="15"/>
  <c r="C302" i="15" s="1"/>
  <c r="A302" i="15"/>
  <c r="B301" i="15"/>
  <c r="C301" i="15" s="1"/>
  <c r="A301" i="15"/>
  <c r="B300" i="15"/>
  <c r="C300" i="15" s="1"/>
  <c r="A300" i="15"/>
  <c r="B299" i="15"/>
  <c r="C299" i="15" s="1"/>
  <c r="A299" i="15"/>
  <c r="B298" i="15"/>
  <c r="C298" i="15" s="1"/>
  <c r="A298" i="15"/>
  <c r="B297" i="15"/>
  <c r="C297" i="15" s="1"/>
  <c r="A297" i="15"/>
  <c r="B296" i="15"/>
  <c r="C296" i="15" s="1"/>
  <c r="A296" i="15"/>
  <c r="B295" i="15"/>
  <c r="C295" i="15" s="1"/>
  <c r="A295" i="15"/>
  <c r="B294" i="15"/>
  <c r="C294" i="15" s="1"/>
  <c r="A294" i="15"/>
  <c r="B293" i="15"/>
  <c r="C293" i="15" s="1"/>
  <c r="A293" i="15"/>
  <c r="B292" i="15"/>
  <c r="C292" i="15" s="1"/>
  <c r="A292" i="15"/>
  <c r="B291" i="15"/>
  <c r="C291" i="15" s="1"/>
  <c r="A291" i="15"/>
  <c r="B290" i="15"/>
  <c r="C290" i="15" s="1"/>
  <c r="A290" i="15"/>
  <c r="B289" i="15"/>
  <c r="C289" i="15" s="1"/>
  <c r="A289" i="15"/>
  <c r="B288" i="15"/>
  <c r="C288" i="15" s="1"/>
  <c r="A288" i="15"/>
  <c r="B287" i="15"/>
  <c r="C287" i="15" s="1"/>
  <c r="A287" i="15"/>
  <c r="B286" i="15"/>
  <c r="C286" i="15" s="1"/>
  <c r="A286" i="15"/>
  <c r="B285" i="15"/>
  <c r="C285" i="15" s="1"/>
  <c r="A285" i="15"/>
  <c r="B284" i="15"/>
  <c r="C284" i="15" s="1"/>
  <c r="A284" i="15"/>
  <c r="B283" i="15"/>
  <c r="A283" i="15"/>
  <c r="B282" i="15"/>
  <c r="A282" i="15"/>
  <c r="B281" i="15"/>
  <c r="A281" i="15"/>
  <c r="B280" i="15"/>
  <c r="C280" i="15" s="1"/>
  <c r="A280" i="15"/>
  <c r="B279" i="15"/>
  <c r="A279" i="15"/>
  <c r="B278" i="15"/>
  <c r="A278" i="15"/>
  <c r="B277" i="15"/>
  <c r="A277" i="15"/>
  <c r="B276" i="15"/>
  <c r="C276" i="15" s="1"/>
  <c r="A276" i="15"/>
  <c r="B275" i="15"/>
  <c r="A275" i="15"/>
  <c r="B274" i="15"/>
  <c r="A274" i="15"/>
  <c r="B273" i="15"/>
  <c r="A273" i="15"/>
  <c r="B272" i="15"/>
  <c r="C272" i="15" s="1"/>
  <c r="A272" i="15"/>
  <c r="B271" i="15"/>
  <c r="A271" i="15"/>
  <c r="B270" i="15"/>
  <c r="A270" i="15"/>
  <c r="B269" i="15"/>
  <c r="A269" i="15"/>
  <c r="B268" i="15"/>
  <c r="C268" i="15" s="1"/>
  <c r="A268" i="15"/>
  <c r="B267" i="15"/>
  <c r="A267" i="15"/>
  <c r="B266" i="15"/>
  <c r="A266" i="15"/>
  <c r="B265" i="15"/>
  <c r="A265" i="15"/>
  <c r="B264" i="15"/>
  <c r="C264" i="15" s="1"/>
  <c r="A264" i="15"/>
  <c r="B263" i="15"/>
  <c r="A263" i="15"/>
  <c r="B262" i="15"/>
  <c r="A262" i="15"/>
  <c r="B261" i="15"/>
  <c r="A261" i="15"/>
  <c r="B260" i="15"/>
  <c r="C260" i="15" s="1"/>
  <c r="A260" i="15"/>
  <c r="B259" i="15"/>
  <c r="A259" i="15"/>
  <c r="B258" i="15"/>
  <c r="A258" i="15"/>
  <c r="B257" i="15"/>
  <c r="A257" i="15"/>
  <c r="B256" i="15"/>
  <c r="C256" i="15" s="1"/>
  <c r="A256" i="15"/>
  <c r="B255" i="15"/>
  <c r="A255" i="15"/>
  <c r="B254" i="15"/>
  <c r="A254" i="15"/>
  <c r="B253" i="15"/>
  <c r="A253" i="15"/>
  <c r="B252" i="15"/>
  <c r="C252" i="15" s="1"/>
  <c r="A252" i="15"/>
  <c r="B251" i="15"/>
  <c r="A251" i="15"/>
  <c r="B250" i="15"/>
  <c r="A250" i="15"/>
  <c r="B249" i="15"/>
  <c r="A249" i="15"/>
  <c r="B248" i="15"/>
  <c r="A248" i="15"/>
  <c r="B247" i="15"/>
  <c r="C247" i="15" s="1"/>
  <c r="A247" i="15"/>
  <c r="B246" i="15"/>
  <c r="A246" i="15"/>
  <c r="B245" i="15"/>
  <c r="C245" i="15" s="1"/>
  <c r="A245" i="15"/>
  <c r="B244" i="15"/>
  <c r="A244" i="15"/>
  <c r="B243" i="15"/>
  <c r="C243" i="15" s="1"/>
  <c r="A243" i="15"/>
  <c r="B242" i="15"/>
  <c r="C242" i="15" s="1"/>
  <c r="A242" i="15"/>
  <c r="B241" i="15"/>
  <c r="C241" i="15" s="1"/>
  <c r="A241" i="15"/>
  <c r="B240" i="15"/>
  <c r="A240" i="15"/>
  <c r="B239" i="15"/>
  <c r="C239" i="15" s="1"/>
  <c r="A239" i="15"/>
  <c r="C238" i="15"/>
  <c r="B238" i="15"/>
  <c r="A238" i="15"/>
  <c r="B237" i="15"/>
  <c r="A237" i="15"/>
  <c r="B236" i="15"/>
  <c r="A236" i="15"/>
  <c r="B235" i="15"/>
  <c r="A235" i="15"/>
  <c r="B234" i="15"/>
  <c r="C234" i="15" s="1"/>
  <c r="A234" i="15"/>
  <c r="B233" i="15"/>
  <c r="C233" i="15" s="1"/>
  <c r="A233" i="15"/>
  <c r="B232" i="15"/>
  <c r="A232" i="15"/>
  <c r="B231" i="15"/>
  <c r="C231" i="15" s="1"/>
  <c r="A231" i="15"/>
  <c r="B230" i="15"/>
  <c r="A230" i="15"/>
  <c r="B229" i="15"/>
  <c r="C229" i="15" s="1"/>
  <c r="A229" i="15"/>
  <c r="B228" i="15"/>
  <c r="A228" i="15"/>
  <c r="B227" i="15"/>
  <c r="C227" i="15" s="1"/>
  <c r="A227" i="15"/>
  <c r="B226" i="15"/>
  <c r="A226" i="15"/>
  <c r="B225" i="15"/>
  <c r="C225" i="15" s="1"/>
  <c r="A225" i="15"/>
  <c r="B224" i="15"/>
  <c r="A224" i="15"/>
  <c r="B223" i="15"/>
  <c r="C223" i="15" s="1"/>
  <c r="A223" i="15"/>
  <c r="B222" i="15"/>
  <c r="C222" i="15" s="1"/>
  <c r="A222" i="15"/>
  <c r="B221" i="15"/>
  <c r="A221" i="15"/>
  <c r="B220" i="15"/>
  <c r="A220" i="15"/>
  <c r="B219" i="15"/>
  <c r="A219" i="15"/>
  <c r="B218" i="15"/>
  <c r="A218" i="15"/>
  <c r="C218" i="15" s="1"/>
  <c r="B217" i="15"/>
  <c r="A217" i="15"/>
  <c r="B216" i="15"/>
  <c r="A216" i="15"/>
  <c r="B215" i="15"/>
  <c r="A215" i="15"/>
  <c r="B214" i="15"/>
  <c r="A214" i="15"/>
  <c r="B213" i="15"/>
  <c r="A213" i="15"/>
  <c r="B212" i="15"/>
  <c r="A212" i="15"/>
  <c r="B211" i="15"/>
  <c r="A211" i="15"/>
  <c r="B210" i="15"/>
  <c r="A210" i="15"/>
  <c r="C210" i="15" s="1"/>
  <c r="B209" i="15"/>
  <c r="A209" i="15"/>
  <c r="B208" i="15"/>
  <c r="A208" i="15"/>
  <c r="B207" i="15"/>
  <c r="C207" i="15" s="1"/>
  <c r="A207" i="15"/>
  <c r="B206" i="15"/>
  <c r="C206" i="15" s="1"/>
  <c r="A206" i="15"/>
  <c r="B205" i="15"/>
  <c r="C205" i="15" s="1"/>
  <c r="A205" i="15"/>
  <c r="B204" i="15"/>
  <c r="A204" i="15"/>
  <c r="B203" i="15"/>
  <c r="A203" i="15"/>
  <c r="C202" i="15"/>
  <c r="B202" i="15"/>
  <c r="A202" i="15"/>
  <c r="B201" i="15"/>
  <c r="A201" i="15"/>
  <c r="B200" i="15"/>
  <c r="A200" i="15"/>
  <c r="B199" i="15"/>
  <c r="A199" i="15"/>
  <c r="B198" i="15"/>
  <c r="A198" i="15"/>
  <c r="B197" i="15"/>
  <c r="A197" i="15"/>
  <c r="B196" i="15"/>
  <c r="A196" i="15"/>
  <c r="B195" i="15"/>
  <c r="A195" i="15"/>
  <c r="B194" i="15"/>
  <c r="A194" i="15"/>
  <c r="C194" i="15" s="1"/>
  <c r="B193" i="15"/>
  <c r="A193" i="15"/>
  <c r="B192" i="15"/>
  <c r="A192" i="15"/>
  <c r="B191" i="15"/>
  <c r="C191" i="15" s="1"/>
  <c r="A191" i="15"/>
  <c r="B190" i="15"/>
  <c r="C190" i="15" s="1"/>
  <c r="A190" i="15"/>
  <c r="B189" i="15"/>
  <c r="C189" i="15" s="1"/>
  <c r="A189" i="15"/>
  <c r="B188" i="15"/>
  <c r="C188" i="15" s="1"/>
  <c r="A188" i="15"/>
  <c r="B187" i="15"/>
  <c r="C187" i="15" s="1"/>
  <c r="A187" i="15"/>
  <c r="B186" i="15"/>
  <c r="C186" i="15" s="1"/>
  <c r="A186" i="15"/>
  <c r="B185" i="15"/>
  <c r="C185" i="15" s="1"/>
  <c r="A185" i="15"/>
  <c r="B184" i="15"/>
  <c r="C184" i="15" s="1"/>
  <c r="A184" i="15"/>
  <c r="B183" i="15"/>
  <c r="C183" i="15" s="1"/>
  <c r="A183" i="15"/>
  <c r="B182" i="15"/>
  <c r="C182" i="15" s="1"/>
  <c r="A182" i="15"/>
  <c r="B181" i="15"/>
  <c r="C181" i="15" s="1"/>
  <c r="A181" i="15"/>
  <c r="B180" i="15"/>
  <c r="C180" i="15" s="1"/>
  <c r="A180" i="15"/>
  <c r="B179" i="15"/>
  <c r="C179" i="15" s="1"/>
  <c r="A179" i="15"/>
  <c r="B178" i="15"/>
  <c r="C178" i="15" s="1"/>
  <c r="A178" i="15"/>
  <c r="B177" i="15"/>
  <c r="C177" i="15" s="1"/>
  <c r="A177" i="15"/>
  <c r="B176" i="15"/>
  <c r="C176" i="15" s="1"/>
  <c r="A176" i="15"/>
  <c r="B175" i="15"/>
  <c r="C175" i="15" s="1"/>
  <c r="A175" i="15"/>
  <c r="B174" i="15"/>
  <c r="C174" i="15" s="1"/>
  <c r="A174" i="15"/>
  <c r="B173" i="15"/>
  <c r="C173" i="15" s="1"/>
  <c r="A173" i="15"/>
  <c r="B172" i="15"/>
  <c r="C172" i="15" s="1"/>
  <c r="A172" i="15"/>
  <c r="B171" i="15"/>
  <c r="C171" i="15" s="1"/>
  <c r="A171" i="15"/>
  <c r="B170" i="15"/>
  <c r="C170" i="15" s="1"/>
  <c r="A170" i="15"/>
  <c r="B169" i="15"/>
  <c r="C169" i="15" s="1"/>
  <c r="A169" i="15"/>
  <c r="B168" i="15"/>
  <c r="C168" i="15" s="1"/>
  <c r="A168" i="15"/>
  <c r="B167" i="15"/>
  <c r="C167" i="15" s="1"/>
  <c r="A167" i="15"/>
  <c r="B166" i="15"/>
  <c r="C166" i="15" s="1"/>
  <c r="A166" i="15"/>
  <c r="B165" i="15"/>
  <c r="C165" i="15" s="1"/>
  <c r="A165" i="15"/>
  <c r="B164" i="15"/>
  <c r="C164" i="15" s="1"/>
  <c r="A164" i="15"/>
  <c r="B163" i="15"/>
  <c r="C163" i="15" s="1"/>
  <c r="A163" i="15"/>
  <c r="B162" i="15"/>
  <c r="C162" i="15" s="1"/>
  <c r="A162" i="15"/>
  <c r="B161" i="15"/>
  <c r="C161" i="15" s="1"/>
  <c r="A161" i="15"/>
  <c r="B160" i="15"/>
  <c r="C160" i="15" s="1"/>
  <c r="A160" i="15"/>
  <c r="B159" i="15"/>
  <c r="C159" i="15" s="1"/>
  <c r="A159" i="15"/>
  <c r="B158" i="15"/>
  <c r="C158" i="15" s="1"/>
  <c r="A158" i="15"/>
  <c r="B157" i="15"/>
  <c r="C157" i="15" s="1"/>
  <c r="A157" i="15"/>
  <c r="B156" i="15"/>
  <c r="C156" i="15" s="1"/>
  <c r="A156" i="15"/>
  <c r="B155" i="15"/>
  <c r="C155" i="15" s="1"/>
  <c r="A155" i="15"/>
  <c r="B154" i="15"/>
  <c r="C154" i="15" s="1"/>
  <c r="A154" i="15"/>
  <c r="B153" i="15"/>
  <c r="C153" i="15" s="1"/>
  <c r="A153" i="15"/>
  <c r="B152" i="15"/>
  <c r="C152" i="15" s="1"/>
  <c r="A152" i="15"/>
  <c r="B151" i="15"/>
  <c r="C151" i="15" s="1"/>
  <c r="A151" i="15"/>
  <c r="B150" i="15"/>
  <c r="C150" i="15" s="1"/>
  <c r="A150" i="15"/>
  <c r="B149" i="15"/>
  <c r="C149" i="15" s="1"/>
  <c r="A149" i="15"/>
  <c r="B148" i="15"/>
  <c r="C148" i="15" s="1"/>
  <c r="A148" i="15"/>
  <c r="B147" i="15"/>
  <c r="C147" i="15" s="1"/>
  <c r="A147" i="15"/>
  <c r="B146" i="15"/>
  <c r="C146" i="15" s="1"/>
  <c r="A146" i="15"/>
  <c r="B145" i="15"/>
  <c r="C145" i="15" s="1"/>
  <c r="A145" i="15"/>
  <c r="B144" i="15"/>
  <c r="C144" i="15" s="1"/>
  <c r="A144" i="15"/>
  <c r="B143" i="15"/>
  <c r="C143" i="15" s="1"/>
  <c r="A143" i="15"/>
  <c r="B142" i="15"/>
  <c r="C142" i="15" s="1"/>
  <c r="A142" i="15"/>
  <c r="B141" i="15"/>
  <c r="C141" i="15" s="1"/>
  <c r="A141" i="15"/>
  <c r="B140" i="15"/>
  <c r="C140" i="15" s="1"/>
  <c r="A140" i="15"/>
  <c r="B139" i="15"/>
  <c r="C139" i="15" s="1"/>
  <c r="A139" i="15"/>
  <c r="B138" i="15"/>
  <c r="C138" i="15" s="1"/>
  <c r="A138" i="15"/>
  <c r="B137" i="15"/>
  <c r="C137" i="15" s="1"/>
  <c r="A137" i="15"/>
  <c r="B136" i="15"/>
  <c r="C136" i="15" s="1"/>
  <c r="A136" i="15"/>
  <c r="B135" i="15"/>
  <c r="C135" i="15" s="1"/>
  <c r="A135" i="15"/>
  <c r="B134" i="15"/>
  <c r="C134" i="15" s="1"/>
  <c r="A134" i="15"/>
  <c r="B133" i="15"/>
  <c r="C133" i="15" s="1"/>
  <c r="A133" i="15"/>
  <c r="B132" i="15"/>
  <c r="C132" i="15" s="1"/>
  <c r="A132" i="15"/>
  <c r="B131" i="15"/>
  <c r="C131" i="15" s="1"/>
  <c r="A131" i="15"/>
  <c r="B130" i="15"/>
  <c r="C130" i="15" s="1"/>
  <c r="A130" i="15"/>
  <c r="B129" i="15"/>
  <c r="C129" i="15" s="1"/>
  <c r="A129" i="15"/>
  <c r="B128" i="15"/>
  <c r="C128" i="15" s="1"/>
  <c r="A128" i="15"/>
  <c r="B127" i="15"/>
  <c r="C127" i="15" s="1"/>
  <c r="A127" i="15"/>
  <c r="B126" i="15"/>
  <c r="C126" i="15" s="1"/>
  <c r="A126" i="15"/>
  <c r="B125" i="15"/>
  <c r="C125" i="15" s="1"/>
  <c r="A125" i="15"/>
  <c r="B124" i="15"/>
  <c r="C124" i="15" s="1"/>
  <c r="A124" i="15"/>
  <c r="B123" i="15"/>
  <c r="C123" i="15" s="1"/>
  <c r="A123" i="15"/>
  <c r="B122" i="15"/>
  <c r="C122" i="15" s="1"/>
  <c r="A122" i="15"/>
  <c r="B121" i="15"/>
  <c r="C121" i="15" s="1"/>
  <c r="A121" i="15"/>
  <c r="B120" i="15"/>
  <c r="C120" i="15" s="1"/>
  <c r="A120" i="15"/>
  <c r="B119" i="15"/>
  <c r="C119" i="15" s="1"/>
  <c r="A119" i="15"/>
  <c r="B118" i="15"/>
  <c r="C118" i="15" s="1"/>
  <c r="A118" i="15"/>
  <c r="B117" i="15"/>
  <c r="C117" i="15" s="1"/>
  <c r="A117" i="15"/>
  <c r="B116" i="15"/>
  <c r="C116" i="15" s="1"/>
  <c r="A116" i="15"/>
  <c r="B115" i="15"/>
  <c r="C115" i="15" s="1"/>
  <c r="A115" i="15"/>
  <c r="B114" i="15"/>
  <c r="C114" i="15" s="1"/>
  <c r="A114" i="15"/>
  <c r="B113" i="15"/>
  <c r="C113" i="15" s="1"/>
  <c r="A113" i="15"/>
  <c r="B112" i="15"/>
  <c r="C112" i="15" s="1"/>
  <c r="A112" i="15"/>
  <c r="B111" i="15"/>
  <c r="C111" i="15" s="1"/>
  <c r="A111" i="15"/>
  <c r="B110" i="15"/>
  <c r="C110" i="15" s="1"/>
  <c r="A110" i="15"/>
  <c r="B109" i="15"/>
  <c r="C109" i="15" s="1"/>
  <c r="A109" i="15"/>
  <c r="B108" i="15"/>
  <c r="C108" i="15" s="1"/>
  <c r="A108" i="15"/>
  <c r="B107" i="15"/>
  <c r="C107" i="15" s="1"/>
  <c r="A107" i="15"/>
  <c r="B106" i="15"/>
  <c r="C106" i="15" s="1"/>
  <c r="A106" i="15"/>
  <c r="B105" i="15"/>
  <c r="C105" i="15" s="1"/>
  <c r="A105" i="15"/>
  <c r="B104" i="15"/>
  <c r="C104" i="15" s="1"/>
  <c r="A104" i="15"/>
  <c r="B103" i="15"/>
  <c r="C103" i="15" s="1"/>
  <c r="A103" i="15"/>
  <c r="B102" i="15"/>
  <c r="C102" i="15" s="1"/>
  <c r="A102" i="15"/>
  <c r="B101" i="15"/>
  <c r="C101" i="15" s="1"/>
  <c r="A101" i="15"/>
  <c r="B100" i="15"/>
  <c r="C100" i="15" s="1"/>
  <c r="A100" i="15"/>
  <c r="B99" i="15"/>
  <c r="C99" i="15" s="1"/>
  <c r="A99" i="15"/>
  <c r="B98" i="15"/>
  <c r="C98" i="15" s="1"/>
  <c r="A98" i="15"/>
  <c r="B97" i="15"/>
  <c r="C97" i="15" s="1"/>
  <c r="A97" i="15"/>
  <c r="B96" i="15"/>
  <c r="C96" i="15" s="1"/>
  <c r="A96" i="15"/>
  <c r="B95" i="15"/>
  <c r="C95" i="15" s="1"/>
  <c r="A95" i="15"/>
  <c r="B94" i="15"/>
  <c r="C94" i="15" s="1"/>
  <c r="A94" i="15"/>
  <c r="B93" i="15"/>
  <c r="C93" i="15" s="1"/>
  <c r="A93" i="15"/>
  <c r="B92" i="15"/>
  <c r="C92" i="15" s="1"/>
  <c r="A92" i="15"/>
  <c r="B91" i="15"/>
  <c r="C91" i="15" s="1"/>
  <c r="A91" i="15"/>
  <c r="B90" i="15"/>
  <c r="C90" i="15" s="1"/>
  <c r="A90" i="15"/>
  <c r="B89" i="15"/>
  <c r="C89" i="15" s="1"/>
  <c r="A89" i="15"/>
  <c r="B88" i="15"/>
  <c r="C88" i="15" s="1"/>
  <c r="A88" i="15"/>
  <c r="B87" i="15"/>
  <c r="C87" i="15" s="1"/>
  <c r="A87" i="15"/>
  <c r="B86" i="15"/>
  <c r="C86" i="15" s="1"/>
  <c r="A86" i="15"/>
  <c r="B85" i="15"/>
  <c r="C85" i="15" s="1"/>
  <c r="A85" i="15"/>
  <c r="B84" i="15"/>
  <c r="C84" i="15" s="1"/>
  <c r="A84" i="15"/>
  <c r="B83" i="15"/>
  <c r="C83" i="15" s="1"/>
  <c r="A83" i="15"/>
  <c r="B82" i="15"/>
  <c r="C82" i="15" s="1"/>
  <c r="A82" i="15"/>
  <c r="B81" i="15"/>
  <c r="C81" i="15" s="1"/>
  <c r="A81" i="15"/>
  <c r="B80" i="15"/>
  <c r="C80" i="15" s="1"/>
  <c r="A80" i="15"/>
  <c r="B79" i="15"/>
  <c r="C79" i="15" s="1"/>
  <c r="A79" i="15"/>
  <c r="B78" i="15"/>
  <c r="C78" i="15" s="1"/>
  <c r="A78" i="15"/>
  <c r="B77" i="15"/>
  <c r="C77" i="15" s="1"/>
  <c r="A77" i="15"/>
  <c r="B76" i="15"/>
  <c r="C76" i="15" s="1"/>
  <c r="A76" i="15"/>
  <c r="B75" i="15"/>
  <c r="C75" i="15" s="1"/>
  <c r="A75" i="15"/>
  <c r="B74" i="15"/>
  <c r="C74" i="15" s="1"/>
  <c r="A74" i="15"/>
  <c r="B73" i="15"/>
  <c r="C73" i="15" s="1"/>
  <c r="A73" i="15"/>
  <c r="B72" i="15"/>
  <c r="C72" i="15" s="1"/>
  <c r="A72" i="15"/>
  <c r="B71" i="15"/>
  <c r="C71" i="15" s="1"/>
  <c r="A71" i="15"/>
  <c r="B70" i="15"/>
  <c r="C70" i="15" s="1"/>
  <c r="A70" i="15"/>
  <c r="B69" i="15"/>
  <c r="C69" i="15" s="1"/>
  <c r="A69" i="15"/>
  <c r="B68" i="15"/>
  <c r="C68" i="15" s="1"/>
  <c r="A68" i="15"/>
  <c r="B67" i="15"/>
  <c r="C67" i="15" s="1"/>
  <c r="A67" i="15"/>
  <c r="B66" i="15"/>
  <c r="C66" i="15" s="1"/>
  <c r="A66" i="15"/>
  <c r="B65" i="15"/>
  <c r="C65" i="15" s="1"/>
  <c r="A65" i="15"/>
  <c r="B64" i="15"/>
  <c r="C64" i="15" s="1"/>
  <c r="A64" i="15"/>
  <c r="B63" i="15"/>
  <c r="C63" i="15" s="1"/>
  <c r="A63" i="15"/>
  <c r="B62" i="15"/>
  <c r="C62" i="15" s="1"/>
  <c r="A62" i="15"/>
  <c r="B61" i="15"/>
  <c r="C61" i="15" s="1"/>
  <c r="A61" i="15"/>
  <c r="B60" i="15"/>
  <c r="C60" i="15" s="1"/>
  <c r="A60" i="15"/>
  <c r="B59" i="15"/>
  <c r="C59" i="15" s="1"/>
  <c r="A59" i="15"/>
  <c r="B58" i="15"/>
  <c r="C58" i="15" s="1"/>
  <c r="A58" i="15"/>
  <c r="B57" i="15"/>
  <c r="C57" i="15" s="1"/>
  <c r="A57" i="15"/>
  <c r="B56" i="15"/>
  <c r="C56" i="15" s="1"/>
  <c r="A56" i="15"/>
  <c r="B55" i="15"/>
  <c r="C55" i="15" s="1"/>
  <c r="A55" i="15"/>
  <c r="B54" i="15"/>
  <c r="C54" i="15" s="1"/>
  <c r="A54" i="15"/>
  <c r="B53" i="15"/>
  <c r="C53" i="15" s="1"/>
  <c r="A53" i="15"/>
  <c r="B52" i="15"/>
  <c r="C52" i="15" s="1"/>
  <c r="A52" i="15"/>
  <c r="B51" i="15"/>
  <c r="C51" i="15" s="1"/>
  <c r="A51" i="15"/>
  <c r="B50" i="15"/>
  <c r="C50" i="15" s="1"/>
  <c r="A50" i="15"/>
  <c r="B49" i="15"/>
  <c r="C49" i="15" s="1"/>
  <c r="A49" i="15"/>
  <c r="B48" i="15"/>
  <c r="C48" i="15" s="1"/>
  <c r="A48" i="15"/>
  <c r="B47" i="15"/>
  <c r="C47" i="15" s="1"/>
  <c r="A47" i="15"/>
  <c r="B46" i="15"/>
  <c r="C46" i="15" s="1"/>
  <c r="A46" i="15"/>
  <c r="B45" i="15"/>
  <c r="C45" i="15" s="1"/>
  <c r="A45" i="15"/>
  <c r="B44" i="15"/>
  <c r="C44" i="15" s="1"/>
  <c r="A44" i="15"/>
  <c r="B43" i="15"/>
  <c r="C43" i="15" s="1"/>
  <c r="A43" i="15"/>
  <c r="B42" i="15"/>
  <c r="C42" i="15" s="1"/>
  <c r="A42" i="15"/>
  <c r="B41" i="15"/>
  <c r="C41" i="15" s="1"/>
  <c r="A41" i="15"/>
  <c r="B40" i="15"/>
  <c r="C40" i="15" s="1"/>
  <c r="A40" i="15"/>
  <c r="B39" i="15"/>
  <c r="C39" i="15" s="1"/>
  <c r="A39" i="15"/>
  <c r="B38" i="15"/>
  <c r="C38" i="15" s="1"/>
  <c r="A38" i="15"/>
  <c r="B37" i="15"/>
  <c r="C37" i="15" s="1"/>
  <c r="A37" i="15"/>
  <c r="B36" i="15"/>
  <c r="C36" i="15" s="1"/>
  <c r="A36" i="15"/>
  <c r="B35" i="15"/>
  <c r="C35" i="15" s="1"/>
  <c r="A35" i="15"/>
  <c r="B34" i="15"/>
  <c r="C34" i="15" s="1"/>
  <c r="A34" i="15"/>
  <c r="B33" i="15"/>
  <c r="C33" i="15" s="1"/>
  <c r="A33" i="15"/>
  <c r="B32" i="15"/>
  <c r="C32" i="15" s="1"/>
  <c r="A32" i="15"/>
  <c r="B31" i="15"/>
  <c r="C31" i="15" s="1"/>
  <c r="A31" i="15"/>
  <c r="B30" i="15"/>
  <c r="C30" i="15" s="1"/>
  <c r="A30" i="15"/>
  <c r="B29" i="15"/>
  <c r="C29" i="15" s="1"/>
  <c r="A29" i="15"/>
  <c r="B28" i="15"/>
  <c r="C28" i="15" s="1"/>
  <c r="A28" i="15"/>
  <c r="B27" i="15"/>
  <c r="C27" i="15" s="1"/>
  <c r="A27" i="15"/>
  <c r="B26" i="15"/>
  <c r="C26" i="15" s="1"/>
  <c r="A26" i="15"/>
  <c r="B25" i="15"/>
  <c r="C25" i="15" s="1"/>
  <c r="A25" i="15"/>
  <c r="B24" i="15"/>
  <c r="C24" i="15" s="1"/>
  <c r="A24" i="15"/>
  <c r="B23" i="15"/>
  <c r="C23" i="15" s="1"/>
  <c r="A23" i="15"/>
  <c r="B22" i="15"/>
  <c r="C22" i="15" s="1"/>
  <c r="A22" i="15"/>
  <c r="B21" i="15"/>
  <c r="C21" i="15" s="1"/>
  <c r="A21" i="15"/>
  <c r="B20" i="15"/>
  <c r="C20" i="15" s="1"/>
  <c r="A20" i="15"/>
  <c r="B19" i="15"/>
  <c r="C19" i="15" s="1"/>
  <c r="A19" i="15"/>
  <c r="B18" i="15"/>
  <c r="C18" i="15" s="1"/>
  <c r="A18" i="15"/>
  <c r="B17" i="15"/>
  <c r="C17" i="15" s="1"/>
  <c r="A17" i="15"/>
  <c r="B16" i="15"/>
  <c r="C16" i="15" s="1"/>
  <c r="A16" i="15"/>
  <c r="B15" i="15"/>
  <c r="C15" i="15" s="1"/>
  <c r="A15" i="15"/>
  <c r="B14" i="15"/>
  <c r="C14" i="15" s="1"/>
  <c r="A14" i="15"/>
  <c r="B13" i="15"/>
  <c r="C13" i="15" s="1"/>
  <c r="A13" i="15"/>
  <c r="B12" i="15"/>
  <c r="C12" i="15" s="1"/>
  <c r="A12" i="15"/>
  <c r="B11" i="15"/>
  <c r="C11" i="15" s="1"/>
  <c r="A11" i="15"/>
  <c r="B10" i="15"/>
  <c r="C10" i="15" s="1"/>
  <c r="A10" i="15"/>
  <c r="B9" i="15"/>
  <c r="C9" i="15" s="1"/>
  <c r="A9" i="15"/>
  <c r="B8" i="15"/>
  <c r="C8" i="15" s="1"/>
  <c r="A8" i="15"/>
  <c r="B7" i="15"/>
  <c r="C7" i="15" s="1"/>
  <c r="A7" i="15"/>
  <c r="B6" i="15"/>
  <c r="C6" i="15" s="1"/>
  <c r="A6" i="15"/>
  <c r="B5" i="15"/>
  <c r="C5" i="15" s="1"/>
  <c r="A5" i="15"/>
  <c r="B4" i="15"/>
  <c r="C4" i="15" s="1"/>
  <c r="A4" i="15"/>
  <c r="B3" i="15"/>
  <c r="C3" i="15" s="1"/>
  <c r="A3" i="15"/>
  <c r="B2" i="15"/>
  <c r="C2" i="15" s="1"/>
  <c r="A2" i="15"/>
  <c r="G9" i="19" l="1"/>
  <c r="E7" i="18" s="1"/>
  <c r="C193" i="15"/>
  <c r="C197" i="15"/>
  <c r="C199" i="15"/>
  <c r="C214" i="15"/>
  <c r="C228" i="15"/>
  <c r="C230" i="15"/>
  <c r="C198" i="15"/>
  <c r="C209" i="15"/>
  <c r="C213" i="15"/>
  <c r="C215" i="15"/>
  <c r="C444" i="15"/>
  <c r="C446" i="15"/>
  <c r="C448" i="15"/>
  <c r="C450" i="15"/>
  <c r="C452" i="15"/>
  <c r="C454" i="15"/>
  <c r="C456" i="15"/>
  <c r="C458" i="15"/>
  <c r="C460" i="15"/>
  <c r="C462" i="15"/>
  <c r="C464" i="15"/>
  <c r="C466" i="15"/>
  <c r="C468" i="15"/>
  <c r="C470" i="15"/>
  <c r="C472" i="15"/>
  <c r="C474" i="15"/>
  <c r="C476" i="15"/>
  <c r="C478" i="15"/>
  <c r="C480" i="15"/>
  <c r="C482" i="15"/>
  <c r="C484" i="15"/>
  <c r="C486" i="15"/>
  <c r="C590" i="15"/>
  <c r="C600" i="15"/>
  <c r="C602" i="15"/>
  <c r="C604" i="15"/>
  <c r="C606" i="15"/>
  <c r="C608" i="15"/>
  <c r="C610" i="15"/>
  <c r="C612" i="15"/>
  <c r="C614" i="15"/>
  <c r="C616" i="15"/>
  <c r="C618" i="15"/>
  <c r="C620" i="15"/>
  <c r="C622" i="15"/>
  <c r="C624" i="15"/>
  <c r="C626" i="15"/>
  <c r="C628" i="15"/>
  <c r="C630" i="15"/>
  <c r="C632" i="15"/>
  <c r="C634" i="15"/>
  <c r="C636" i="15"/>
  <c r="C638" i="15"/>
  <c r="C640" i="15"/>
  <c r="C642" i="15"/>
  <c r="C644" i="15"/>
  <c r="C646" i="15"/>
  <c r="C648" i="15"/>
  <c r="C650" i="15"/>
  <c r="C652" i="15"/>
  <c r="C654" i="15"/>
  <c r="C656" i="15"/>
  <c r="C658" i="15"/>
  <c r="C660" i="15"/>
  <c r="C662" i="15"/>
  <c r="C664" i="15"/>
  <c r="C666" i="15"/>
  <c r="C668" i="15"/>
  <c r="C670" i="15"/>
  <c r="C672" i="15"/>
  <c r="C674" i="15"/>
  <c r="C676" i="15"/>
  <c r="C678" i="15"/>
  <c r="C698" i="15"/>
  <c r="C717" i="15"/>
  <c r="C725" i="15"/>
  <c r="C729" i="15"/>
  <c r="C745" i="15"/>
  <c r="C761" i="15"/>
  <c r="C799" i="15"/>
  <c r="C801" i="15"/>
  <c r="C807" i="15"/>
  <c r="C809" i="15"/>
  <c r="C831" i="15"/>
  <c r="C833" i="15"/>
  <c r="C839" i="15"/>
  <c r="C842" i="15"/>
  <c r="C844" i="15"/>
  <c r="C850" i="15"/>
  <c r="C852" i="15"/>
  <c r="C874" i="15"/>
  <c r="C876" i="15"/>
  <c r="C882" i="15"/>
  <c r="C884" i="15"/>
  <c r="C453" i="15"/>
  <c r="C455" i="15"/>
  <c r="C457" i="15"/>
  <c r="C459" i="15"/>
  <c r="C461" i="15"/>
  <c r="C463" i="15"/>
  <c r="C465" i="15"/>
  <c r="C467" i="15"/>
  <c r="C469" i="15"/>
  <c r="C471" i="15"/>
  <c r="C473" i="15"/>
  <c r="C475" i="15"/>
  <c r="C477" i="15"/>
  <c r="C479" i="15"/>
  <c r="C481" i="15"/>
  <c r="C483" i="15"/>
  <c r="C485" i="15"/>
  <c r="C487" i="15"/>
  <c r="C489" i="15"/>
  <c r="C491" i="15"/>
  <c r="C493" i="15"/>
  <c r="C495" i="15"/>
  <c r="C497" i="15"/>
  <c r="C499" i="15"/>
  <c r="C501" i="15"/>
  <c r="C503" i="15"/>
  <c r="C505" i="15"/>
  <c r="C507" i="15"/>
  <c r="C509" i="15"/>
  <c r="C511" i="15"/>
  <c r="C513" i="15"/>
  <c r="C515" i="15"/>
  <c r="C517" i="15"/>
  <c r="C519" i="15"/>
  <c r="C521" i="15"/>
  <c r="C523" i="15"/>
  <c r="C525" i="15"/>
  <c r="C527" i="15"/>
  <c r="C529" i="15"/>
  <c r="C531" i="15"/>
  <c r="C533" i="15"/>
  <c r="C535" i="15"/>
  <c r="C537" i="15"/>
  <c r="C539" i="15"/>
  <c r="C541" i="15"/>
  <c r="C543" i="15"/>
  <c r="C545" i="15"/>
  <c r="C547" i="15"/>
  <c r="C549" i="15"/>
  <c r="C551" i="15"/>
  <c r="C553" i="15"/>
  <c r="C555" i="15"/>
  <c r="C557" i="15"/>
  <c r="C559" i="15"/>
  <c r="C561" i="15"/>
  <c r="C563" i="15"/>
  <c r="C565" i="15"/>
  <c r="C567" i="15"/>
  <c r="C569" i="15"/>
  <c r="C571" i="15"/>
  <c r="C591" i="15"/>
  <c r="C703" i="15"/>
  <c r="C705" i="15"/>
  <c r="C711" i="15"/>
  <c r="C746" i="15"/>
  <c r="C748" i="15"/>
  <c r="C754" i="15"/>
  <c r="C756" i="15"/>
  <c r="C845" i="15"/>
  <c r="C853" i="15"/>
  <c r="C857" i="15"/>
  <c r="C877" i="15"/>
  <c r="C885" i="15"/>
  <c r="C889" i="15"/>
  <c r="C935" i="15"/>
  <c r="C937" i="15"/>
  <c r="C939" i="15"/>
  <c r="C941" i="15"/>
  <c r="C951" i="15"/>
  <c r="C953" i="15"/>
  <c r="C955" i="15"/>
  <c r="C957" i="15"/>
  <c r="C244" i="15"/>
  <c r="C246" i="15"/>
  <c r="C195" i="15"/>
  <c r="C211" i="15"/>
  <c r="C488" i="15"/>
  <c r="C490" i="15"/>
  <c r="C492" i="15"/>
  <c r="C494" i="15"/>
  <c r="C496" i="15"/>
  <c r="C498" i="15"/>
  <c r="C500" i="15"/>
  <c r="C502" i="15"/>
  <c r="C504" i="15"/>
  <c r="C506" i="15"/>
  <c r="C508" i="15"/>
  <c r="C510" i="15"/>
  <c r="C512" i="15"/>
  <c r="C514" i="15"/>
  <c r="C516" i="15"/>
  <c r="C518" i="15"/>
  <c r="C520" i="15"/>
  <c r="C522" i="15"/>
  <c r="C524" i="15"/>
  <c r="C526" i="15"/>
  <c r="C528" i="15"/>
  <c r="C201" i="15"/>
  <c r="C203" i="15"/>
  <c r="C217" i="15"/>
  <c r="C226" i="15"/>
  <c r="C596" i="15"/>
  <c r="C598" i="15"/>
  <c r="C689" i="15"/>
  <c r="C693" i="15"/>
  <c r="C714" i="15"/>
  <c r="C716" i="15"/>
  <c r="C722" i="15"/>
  <c r="C724" i="15"/>
  <c r="C749" i="15"/>
  <c r="C757" i="15"/>
  <c r="C778" i="15"/>
  <c r="C780" i="15"/>
  <c r="C786" i="15"/>
  <c r="C788" i="15"/>
  <c r="C680" i="15"/>
  <c r="C682" i="15"/>
  <c r="C684" i="15"/>
  <c r="C690" i="15"/>
  <c r="C697" i="15"/>
  <c r="C701" i="15"/>
  <c r="C709" i="15"/>
  <c r="C719" i="15"/>
  <c r="C721" i="15"/>
  <c r="C727" i="15"/>
  <c r="C730" i="15"/>
  <c r="C732" i="15"/>
  <c r="C738" i="15"/>
  <c r="C740" i="15"/>
  <c r="C765" i="15"/>
  <c r="C773" i="15"/>
  <c r="C783" i="15"/>
  <c r="C785" i="15"/>
  <c r="C791" i="15"/>
  <c r="C794" i="15"/>
  <c r="C796" i="15"/>
  <c r="C802" i="15"/>
  <c r="C804" i="15"/>
  <c r="C829" i="15"/>
  <c r="C837" i="15"/>
  <c r="C847" i="15"/>
  <c r="C849" i="15"/>
  <c r="C855" i="15"/>
  <c r="C858" i="15"/>
  <c r="C860" i="15"/>
  <c r="C866" i="15"/>
  <c r="C868" i="15"/>
  <c r="C893" i="15"/>
  <c r="C899" i="15"/>
  <c r="C905" i="15"/>
  <c r="C909" i="15"/>
  <c r="C919" i="15"/>
  <c r="C921" i="15"/>
  <c r="C923" i="15"/>
  <c r="C926" i="15"/>
  <c r="C928" i="15"/>
  <c r="C930" i="15"/>
  <c r="C932" i="15"/>
  <c r="C942" i="15"/>
  <c r="C944" i="15"/>
  <c r="C946" i="15"/>
  <c r="C948" i="15"/>
  <c r="C530" i="15"/>
  <c r="C532" i="15"/>
  <c r="C534" i="15"/>
  <c r="C536" i="15"/>
  <c r="C538" i="15"/>
  <c r="C595" i="15"/>
  <c r="C599" i="15"/>
  <c r="C601" i="15"/>
  <c r="C603" i="15"/>
  <c r="C605" i="15"/>
  <c r="C607" i="15"/>
  <c r="C609" i="15"/>
  <c r="C611" i="15"/>
  <c r="C613" i="15"/>
  <c r="C615" i="15"/>
  <c r="C617" i="15"/>
  <c r="C619" i="15"/>
  <c r="C621" i="15"/>
  <c r="C623" i="15"/>
  <c r="C625" i="15"/>
  <c r="C627" i="15"/>
  <c r="C629" i="15"/>
  <c r="C631" i="15"/>
  <c r="C633" i="15"/>
  <c r="C635" i="15"/>
  <c r="C637" i="15"/>
  <c r="C639" i="15"/>
  <c r="C641" i="15"/>
  <c r="C643" i="15"/>
  <c r="C645" i="15"/>
  <c r="C647" i="15"/>
  <c r="C649" i="15"/>
  <c r="C651" i="15"/>
  <c r="C653" i="15"/>
  <c r="C655" i="15"/>
  <c r="C657" i="15"/>
  <c r="C659" i="15"/>
  <c r="C661" i="15"/>
  <c r="C663" i="15"/>
  <c r="C665" i="15"/>
  <c r="C667" i="15"/>
  <c r="C669" i="15"/>
  <c r="C671" i="15"/>
  <c r="C673" i="15"/>
  <c r="C675" i="15"/>
  <c r="C677" i="15"/>
  <c r="C679" i="15"/>
  <c r="C681" i="15"/>
  <c r="C683" i="15"/>
  <c r="C685" i="15"/>
  <c r="C696" i="15"/>
  <c r="C700" i="15"/>
  <c r="C706" i="15"/>
  <c r="C708" i="15"/>
  <c r="C733" i="15"/>
  <c r="C741" i="15"/>
  <c r="C762" i="15"/>
  <c r="C764" i="15"/>
  <c r="C770" i="15"/>
  <c r="C772" i="15"/>
  <c r="C797" i="15"/>
  <c r="C805" i="15"/>
  <c r="C815" i="15"/>
  <c r="C817" i="15"/>
  <c r="C823" i="15"/>
  <c r="C826" i="15"/>
  <c r="C828" i="15"/>
  <c r="C834" i="15"/>
  <c r="C836" i="15"/>
  <c r="C861" i="15"/>
  <c r="C869" i="15"/>
  <c r="C879" i="15"/>
  <c r="C881" i="15"/>
  <c r="C887" i="15"/>
  <c r="C890" i="15"/>
  <c r="C892" i="15"/>
  <c r="C898" i="15"/>
  <c r="C900" i="15"/>
  <c r="C933" i="15"/>
  <c r="C949" i="15"/>
  <c r="C192" i="15"/>
  <c r="C200" i="15"/>
  <c r="C208" i="15"/>
  <c r="C216" i="15"/>
  <c r="C219" i="15"/>
  <c r="C221" i="15"/>
  <c r="C232" i="15"/>
  <c r="C235" i="15"/>
  <c r="C237" i="15"/>
  <c r="C248" i="15"/>
  <c r="C220" i="15"/>
  <c r="C236" i="15"/>
  <c r="C540" i="15"/>
  <c r="C542" i="15"/>
  <c r="C544" i="15"/>
  <c r="C546" i="15"/>
  <c r="C548" i="15"/>
  <c r="C550" i="15"/>
  <c r="C552" i="15"/>
  <c r="C554" i="15"/>
  <c r="C556" i="15"/>
  <c r="C558" i="15"/>
  <c r="C560" i="15"/>
  <c r="C562" i="15"/>
  <c r="C564" i="15"/>
  <c r="C196" i="15"/>
  <c r="C204" i="15"/>
  <c r="C212" i="15"/>
  <c r="C224" i="15"/>
  <c r="C240" i="15"/>
  <c r="C566" i="15"/>
  <c r="C568" i="15"/>
  <c r="C570" i="15"/>
  <c r="C572" i="15"/>
  <c r="C574" i="15"/>
  <c r="C576" i="15"/>
  <c r="C578" i="15"/>
  <c r="C580" i="15"/>
  <c r="C582" i="15"/>
  <c r="C584" i="15"/>
  <c r="C586" i="15"/>
  <c r="C588" i="15"/>
  <c r="C593" i="15"/>
  <c r="C687" i="15"/>
  <c r="C695" i="15"/>
  <c r="C707" i="15"/>
  <c r="C710" i="15"/>
  <c r="C712" i="15"/>
  <c r="C723" i="15"/>
  <c r="C726" i="15"/>
  <c r="C728" i="15"/>
  <c r="C739" i="15"/>
  <c r="C742" i="15"/>
  <c r="C744" i="15"/>
  <c r="C755" i="15"/>
  <c r="C758" i="15"/>
  <c r="C760" i="15"/>
  <c r="C771" i="15"/>
  <c r="C774" i="15"/>
  <c r="C776" i="15"/>
  <c r="C787" i="15"/>
  <c r="C790" i="15"/>
  <c r="C792" i="15"/>
  <c r="C803" i="15"/>
  <c r="C806" i="15"/>
  <c r="C808" i="15"/>
  <c r="C819" i="15"/>
  <c r="C822" i="15"/>
  <c r="C824" i="15"/>
  <c r="C835" i="15"/>
  <c r="C838" i="15"/>
  <c r="C840" i="15"/>
  <c r="C851" i="15"/>
  <c r="C854" i="15"/>
  <c r="C856" i="15"/>
  <c r="C867" i="15"/>
  <c r="C870" i="15"/>
  <c r="C872" i="15"/>
  <c r="C883" i="15"/>
  <c r="C886" i="15"/>
  <c r="C888" i="15"/>
  <c r="C907" i="15"/>
  <c r="C911" i="15"/>
  <c r="C913" i="15"/>
  <c r="C915" i="15"/>
  <c r="C918" i="15"/>
  <c r="C920" i="15"/>
  <c r="C922" i="15"/>
  <c r="C924" i="15"/>
  <c r="C943" i="15"/>
  <c r="C945" i="15"/>
  <c r="C947" i="15"/>
  <c r="C950" i="15"/>
  <c r="C952" i="15"/>
  <c r="C954" i="15"/>
  <c r="C956" i="15"/>
  <c r="C1152" i="15"/>
  <c r="C1156" i="15"/>
  <c r="C1160" i="15"/>
  <c r="C1164" i="15"/>
  <c r="C1168" i="15"/>
  <c r="C1172" i="15"/>
  <c r="C1176" i="15"/>
  <c r="C1180" i="15"/>
  <c r="C1184" i="15"/>
  <c r="C1188" i="15"/>
  <c r="C1192" i="15"/>
  <c r="C1194" i="15"/>
  <c r="C573" i="15"/>
  <c r="C575" i="15"/>
  <c r="C577" i="15"/>
  <c r="C579" i="15"/>
  <c r="C581" i="15"/>
  <c r="C583" i="15"/>
  <c r="C585" i="15"/>
  <c r="C587" i="15"/>
  <c r="C589" i="15"/>
  <c r="C597" i="15"/>
  <c r="C691" i="15"/>
  <c r="C699" i="15"/>
  <c r="C702" i="15"/>
  <c r="C704" i="15"/>
  <c r="C715" i="15"/>
  <c r="C718" i="15"/>
  <c r="C720" i="15"/>
  <c r="C731" i="15"/>
  <c r="C734" i="15"/>
  <c r="C736" i="15"/>
  <c r="C747" i="15"/>
  <c r="C750" i="15"/>
  <c r="C752" i="15"/>
  <c r="C763" i="15"/>
  <c r="C766" i="15"/>
  <c r="C768" i="15"/>
  <c r="C779" i="15"/>
  <c r="C782" i="15"/>
  <c r="C784" i="15"/>
  <c r="C795" i="15"/>
  <c r="C798" i="15"/>
  <c r="C800" i="15"/>
  <c r="C811" i="15"/>
  <c r="C814" i="15"/>
  <c r="C816" i="15"/>
  <c r="C827" i="15"/>
  <c r="C830" i="15"/>
  <c r="C832" i="15"/>
  <c r="C843" i="15"/>
  <c r="C846" i="15"/>
  <c r="C848" i="15"/>
  <c r="C859" i="15"/>
  <c r="C862" i="15"/>
  <c r="C864" i="15"/>
  <c r="C875" i="15"/>
  <c r="C878" i="15"/>
  <c r="C880" i="15"/>
  <c r="C891" i="15"/>
  <c r="C894" i="15"/>
  <c r="C896" i="15"/>
  <c r="C904" i="15"/>
  <c r="C906" i="15"/>
  <c r="C908" i="15"/>
  <c r="C927" i="15"/>
  <c r="C929" i="15"/>
  <c r="C931" i="15"/>
  <c r="C934" i="15"/>
  <c r="C936" i="15"/>
  <c r="C938" i="15"/>
  <c r="C940" i="15"/>
  <c r="C959" i="15"/>
  <c r="C902" i="15"/>
  <c r="C961" i="15"/>
  <c r="C965" i="15"/>
  <c r="C969" i="15"/>
  <c r="C973" i="15"/>
  <c r="C977" i="15"/>
  <c r="C981" i="15"/>
  <c r="C985" i="15"/>
  <c r="C987" i="15"/>
  <c r="C989" i="15"/>
  <c r="C991" i="15"/>
  <c r="C993" i="15"/>
  <c r="C995" i="15"/>
  <c r="C997" i="15"/>
  <c r="C999" i="15"/>
  <c r="C1001" i="15"/>
  <c r="C1003" i="15"/>
  <c r="C1005" i="15"/>
  <c r="C1007" i="15"/>
  <c r="C1009" i="15"/>
  <c r="C1011" i="15"/>
  <c r="C1013" i="15"/>
  <c r="C1015" i="15"/>
  <c r="C1017" i="15"/>
  <c r="C1019" i="15"/>
  <c r="C1021" i="15"/>
  <c r="C1023" i="15"/>
  <c r="C1025" i="15"/>
  <c r="C1027" i="15"/>
  <c r="C1029" i="15"/>
  <c r="C1031" i="15"/>
  <c r="C1033" i="15"/>
  <c r="C1035" i="15"/>
  <c r="C1037" i="15"/>
  <c r="C1041" i="15"/>
  <c r="C1045" i="15"/>
  <c r="C1049" i="15"/>
  <c r="C1053" i="15"/>
  <c r="C1057" i="15"/>
  <c r="C1061" i="15"/>
  <c r="C1065" i="15"/>
  <c r="C1069" i="15"/>
  <c r="C1073" i="15"/>
  <c r="C1077" i="15"/>
  <c r="C1079" i="15"/>
  <c r="C1081" i="15"/>
  <c r="C1083" i="15"/>
  <c r="C1085" i="15"/>
  <c r="C1087" i="15"/>
  <c r="C1089" i="15"/>
  <c r="C1091" i="15"/>
  <c r="C1093" i="15"/>
  <c r="C1095" i="15"/>
  <c r="C1097" i="15"/>
  <c r="C1099" i="15"/>
  <c r="C1101" i="15"/>
  <c r="C1103" i="15"/>
  <c r="C1105" i="15"/>
  <c r="C1107" i="15"/>
  <c r="C1109" i="15"/>
  <c r="C1133" i="15"/>
  <c r="C1141" i="15"/>
  <c r="C1145" i="15"/>
  <c r="C1157" i="15"/>
  <c r="C1161" i="15"/>
  <c r="C1165" i="15"/>
  <c r="C1169" i="15"/>
  <c r="C1173" i="15"/>
  <c r="C1177" i="15"/>
  <c r="C1181" i="15"/>
  <c r="C962" i="15"/>
  <c r="C964" i="15"/>
  <c r="C966" i="15"/>
  <c r="C968" i="15"/>
  <c r="C970" i="15"/>
  <c r="C972" i="15"/>
  <c r="C974" i="15"/>
  <c r="C976" i="15"/>
  <c r="C978" i="15"/>
  <c r="C980" i="15"/>
  <c r="C982" i="15"/>
  <c r="C249" i="15"/>
  <c r="C253" i="15"/>
  <c r="C257" i="15"/>
  <c r="C261" i="15"/>
  <c r="C265" i="15"/>
  <c r="C269" i="15"/>
  <c r="C273" i="15"/>
  <c r="C277" i="15"/>
  <c r="C281" i="15"/>
  <c r="C251" i="15"/>
  <c r="C255" i="15"/>
  <c r="C259" i="15"/>
  <c r="C263" i="15"/>
  <c r="C267" i="15"/>
  <c r="C271" i="15"/>
  <c r="C275" i="15"/>
  <c r="C279" i="15"/>
  <c r="C283" i="15"/>
  <c r="C250" i="15"/>
  <c r="C254" i="15"/>
  <c r="C258" i="15"/>
  <c r="C262" i="15"/>
  <c r="C266" i="15"/>
  <c r="C270" i="15"/>
  <c r="C274" i="15"/>
  <c r="C278" i="15"/>
  <c r="C282" i="15"/>
  <c r="C963" i="15"/>
  <c r="C967" i="15"/>
  <c r="C971" i="15"/>
  <c r="C975" i="15"/>
  <c r="C979" i="15"/>
  <c r="C983" i="15"/>
  <c r="C1039" i="15"/>
  <c r="C1043" i="15"/>
  <c r="C1047" i="15"/>
  <c r="C1051" i="15"/>
  <c r="C1055" i="15"/>
  <c r="C1059" i="15"/>
  <c r="C1063" i="15"/>
  <c r="C1067" i="15"/>
  <c r="C1071" i="15"/>
  <c r="C1075" i="15"/>
  <c r="C1038" i="15"/>
  <c r="C1042" i="15"/>
  <c r="C1046" i="15"/>
  <c r="C1050" i="15"/>
  <c r="C1054" i="15"/>
  <c r="C1058" i="15"/>
  <c r="C1062" i="15"/>
  <c r="C1066" i="15"/>
  <c r="C1070" i="15"/>
  <c r="C1074" i="15"/>
  <c r="C1111" i="15"/>
  <c r="C1115" i="15"/>
  <c r="C1119" i="15"/>
  <c r="C1123" i="15"/>
  <c r="C1127" i="15"/>
  <c r="C1131" i="15"/>
  <c r="C1135" i="15"/>
  <c r="C1139" i="15"/>
  <c r="C1143" i="15"/>
  <c r="C1147" i="15"/>
  <c r="C1151" i="15"/>
  <c r="C1155" i="15"/>
  <c r="C1159" i="15"/>
  <c r="C1163" i="15"/>
  <c r="C1167" i="15"/>
  <c r="C1171" i="15"/>
  <c r="C1175" i="15"/>
  <c r="C1179" i="15"/>
  <c r="C1183" i="15"/>
  <c r="C1187" i="15"/>
  <c r="C1191" i="15"/>
  <c r="C1110" i="15"/>
  <c r="C1114" i="15"/>
  <c r="C1118" i="15"/>
  <c r="C1122" i="15"/>
  <c r="C1126" i="15"/>
  <c r="C1130" i="15"/>
  <c r="C1134" i="15"/>
  <c r="C1138" i="15"/>
  <c r="C1142" i="15"/>
  <c r="C1146" i="15"/>
  <c r="C1150" i="15"/>
  <c r="C1154" i="15"/>
  <c r="C1158" i="15"/>
  <c r="C1162" i="15"/>
  <c r="C1166" i="15"/>
  <c r="C1170" i="15"/>
  <c r="C1174" i="15"/>
  <c r="C1178" i="15"/>
  <c r="C1182" i="15"/>
  <c r="C1186" i="15"/>
  <c r="C1190" i="15"/>
  <c r="C1113" i="15"/>
  <c r="C1117" i="15"/>
  <c r="C1121" i="15"/>
  <c r="C1125" i="15"/>
  <c r="C1129" i="15"/>
  <c r="C1137" i="15"/>
  <c r="C1149" i="15"/>
  <c r="C1153" i="15"/>
  <c r="C1185" i="15"/>
  <c r="C1189" i="15"/>
  <c r="C1193" i="15"/>
  <c r="F10" i="19" l="1"/>
  <c r="D8" i="18" s="1"/>
  <c r="H9" i="19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3" i="1"/>
  <c r="G10" i="19" l="1"/>
  <c r="F11" i="19" l="1"/>
  <c r="D9" i="18" s="1"/>
  <c r="E8" i="18"/>
  <c r="H10" i="19"/>
  <c r="G11" i="19" s="1"/>
  <c r="H11" i="19" l="1"/>
  <c r="E9" i="18"/>
  <c r="F12" i="19"/>
  <c r="D10" i="18" s="1"/>
  <c r="G12" i="19" l="1"/>
  <c r="F13" i="19" l="1"/>
  <c r="D11" i="18" s="1"/>
  <c r="E10" i="18"/>
  <c r="H12" i="19"/>
  <c r="G13" i="19" s="1"/>
  <c r="H13" i="19" l="1"/>
  <c r="E11" i="18"/>
  <c r="F14" i="19"/>
  <c r="D12" i="18" s="1"/>
  <c r="G14" i="19" l="1"/>
  <c r="F15" i="19" l="1"/>
  <c r="D13" i="18" s="1"/>
  <c r="E12" i="18"/>
  <c r="H14" i="19"/>
  <c r="G15" i="19" s="1"/>
  <c r="E13" i="18" s="1"/>
  <c r="C16" i="19" l="1"/>
  <c r="C14" i="18" s="1"/>
  <c r="H15" i="19"/>
  <c r="F16" i="19" l="1"/>
  <c r="D14" i="18" s="1"/>
  <c r="G16" i="19" l="1"/>
  <c r="E14" i="18" s="1"/>
  <c r="C17" i="19" l="1"/>
  <c r="F17" i="19"/>
  <c r="H16" i="19"/>
  <c r="D15" i="18" l="1"/>
  <c r="D16" i="18" s="1"/>
  <c r="C15" i="18"/>
  <c r="C16" i="18" s="1"/>
  <c r="G17" i="19"/>
  <c r="H17" i="19" l="1"/>
  <c r="E15" i="18"/>
  <c r="E16" i="18" s="1"/>
  <c r="B1194" i="1"/>
  <c r="A1194" i="1"/>
  <c r="B1193" i="1"/>
  <c r="A1193" i="1"/>
  <c r="B1192" i="1"/>
  <c r="A1192" i="1"/>
  <c r="B1191" i="1"/>
  <c r="A1191" i="1"/>
  <c r="B1190" i="1"/>
  <c r="A1190" i="1"/>
  <c r="B1189" i="1"/>
  <c r="A1189" i="1"/>
  <c r="C1189" i="1" s="1"/>
  <c r="B1188" i="1"/>
  <c r="A1188" i="1"/>
  <c r="B1187" i="1"/>
  <c r="A1187" i="1"/>
  <c r="B1186" i="1"/>
  <c r="A1186" i="1"/>
  <c r="B1185" i="1"/>
  <c r="A1185" i="1"/>
  <c r="C1185" i="1" s="1"/>
  <c r="B1184" i="1"/>
  <c r="A1184" i="1"/>
  <c r="B1183" i="1"/>
  <c r="A1183" i="1"/>
  <c r="B1182" i="1"/>
  <c r="A1182" i="1"/>
  <c r="B1181" i="1"/>
  <c r="A1181" i="1"/>
  <c r="C1181" i="1" s="1"/>
  <c r="B1180" i="1"/>
  <c r="A1180" i="1"/>
  <c r="B1179" i="1"/>
  <c r="A1179" i="1"/>
  <c r="B1178" i="1"/>
  <c r="A1178" i="1"/>
  <c r="B1177" i="1"/>
  <c r="A1177" i="1"/>
  <c r="C1177" i="1" s="1"/>
  <c r="B1176" i="1"/>
  <c r="A1176" i="1"/>
  <c r="B1175" i="1"/>
  <c r="A1175" i="1"/>
  <c r="B1174" i="1"/>
  <c r="A1174" i="1"/>
  <c r="B1173" i="1"/>
  <c r="A1173" i="1"/>
  <c r="C1173" i="1" s="1"/>
  <c r="B1172" i="1"/>
  <c r="A1172" i="1"/>
  <c r="B1171" i="1"/>
  <c r="A1171" i="1"/>
  <c r="B1170" i="1"/>
  <c r="A1170" i="1"/>
  <c r="B1169" i="1"/>
  <c r="A1169" i="1"/>
  <c r="C1169" i="1" s="1"/>
  <c r="B1168" i="1"/>
  <c r="A1168" i="1"/>
  <c r="B1167" i="1"/>
  <c r="A1167" i="1"/>
  <c r="B1166" i="1"/>
  <c r="A1166" i="1"/>
  <c r="B1165" i="1"/>
  <c r="A1165" i="1"/>
  <c r="C1165" i="1" s="1"/>
  <c r="B1164" i="1"/>
  <c r="A1164" i="1"/>
  <c r="B1163" i="1"/>
  <c r="A1163" i="1"/>
  <c r="B1162" i="1"/>
  <c r="A1162" i="1"/>
  <c r="B1161" i="1"/>
  <c r="A1161" i="1"/>
  <c r="C1161" i="1" s="1"/>
  <c r="B1160" i="1"/>
  <c r="A1160" i="1"/>
  <c r="B1159" i="1"/>
  <c r="A1159" i="1"/>
  <c r="B1158" i="1"/>
  <c r="A1158" i="1"/>
  <c r="B1157" i="1"/>
  <c r="A1157" i="1"/>
  <c r="C1157" i="1" s="1"/>
  <c r="B1156" i="1"/>
  <c r="A1156" i="1"/>
  <c r="B1155" i="1"/>
  <c r="A1155" i="1"/>
  <c r="B1154" i="1"/>
  <c r="A1154" i="1"/>
  <c r="B1153" i="1"/>
  <c r="A1153" i="1"/>
  <c r="C1153" i="1" s="1"/>
  <c r="B1152" i="1"/>
  <c r="A1152" i="1"/>
  <c r="B1151" i="1"/>
  <c r="A1151" i="1"/>
  <c r="B1150" i="1"/>
  <c r="A1150" i="1"/>
  <c r="B1149" i="1"/>
  <c r="A1149" i="1"/>
  <c r="C1149" i="1" s="1"/>
  <c r="B1148" i="1"/>
  <c r="A1148" i="1"/>
  <c r="B1147" i="1"/>
  <c r="A1147" i="1"/>
  <c r="B1146" i="1"/>
  <c r="A1146" i="1"/>
  <c r="B1145" i="1"/>
  <c r="A1145" i="1"/>
  <c r="C1145" i="1" s="1"/>
  <c r="B1144" i="1"/>
  <c r="A1144" i="1"/>
  <c r="B1143" i="1"/>
  <c r="A1143" i="1"/>
  <c r="B1142" i="1"/>
  <c r="A1142" i="1"/>
  <c r="B1141" i="1"/>
  <c r="A1141" i="1"/>
  <c r="B1140" i="1"/>
  <c r="A1140" i="1"/>
  <c r="B1139" i="1"/>
  <c r="A1139" i="1"/>
  <c r="B1138" i="1"/>
  <c r="A1138" i="1"/>
  <c r="B1137" i="1"/>
  <c r="A1137" i="1"/>
  <c r="B1136" i="1"/>
  <c r="A1136" i="1"/>
  <c r="B1135" i="1"/>
  <c r="A1135" i="1"/>
  <c r="B1134" i="1"/>
  <c r="A1134" i="1"/>
  <c r="B1133" i="1"/>
  <c r="A1133" i="1"/>
  <c r="B1132" i="1"/>
  <c r="A1132" i="1"/>
  <c r="B1131" i="1"/>
  <c r="A1131" i="1"/>
  <c r="B1130" i="1"/>
  <c r="A1130" i="1"/>
  <c r="B1129" i="1"/>
  <c r="A1129" i="1"/>
  <c r="B1128" i="1"/>
  <c r="A1128" i="1"/>
  <c r="B1127" i="1"/>
  <c r="A1127" i="1"/>
  <c r="B1126" i="1"/>
  <c r="A1126" i="1"/>
  <c r="B1125" i="1"/>
  <c r="A1125" i="1"/>
  <c r="B1124" i="1"/>
  <c r="A1124" i="1"/>
  <c r="B1123" i="1"/>
  <c r="A1123" i="1"/>
  <c r="B1122" i="1"/>
  <c r="A1122" i="1"/>
  <c r="B1121" i="1"/>
  <c r="A1121" i="1"/>
  <c r="B1120" i="1"/>
  <c r="A1120" i="1"/>
  <c r="B1119" i="1"/>
  <c r="A1119" i="1"/>
  <c r="B1118" i="1"/>
  <c r="A1118" i="1"/>
  <c r="B1117" i="1"/>
  <c r="A1117" i="1"/>
  <c r="B1116" i="1"/>
  <c r="A1116" i="1"/>
  <c r="B1115" i="1"/>
  <c r="A1115" i="1"/>
  <c r="B1114" i="1"/>
  <c r="A1114" i="1"/>
  <c r="B1113" i="1"/>
  <c r="A1113" i="1"/>
  <c r="B1112" i="1"/>
  <c r="A1112" i="1"/>
  <c r="B1111" i="1"/>
  <c r="A1111" i="1"/>
  <c r="B1110" i="1"/>
  <c r="A1110" i="1"/>
  <c r="B1109" i="1"/>
  <c r="A1109" i="1"/>
  <c r="B1108" i="1"/>
  <c r="A1108" i="1"/>
  <c r="B1107" i="1"/>
  <c r="A1107" i="1"/>
  <c r="B1106" i="1"/>
  <c r="A1106" i="1"/>
  <c r="B1105" i="1"/>
  <c r="A1105" i="1"/>
  <c r="B1104" i="1"/>
  <c r="A1104" i="1"/>
  <c r="B1103" i="1"/>
  <c r="A1103" i="1"/>
  <c r="B1102" i="1"/>
  <c r="A1102" i="1"/>
  <c r="B1101" i="1"/>
  <c r="A1101" i="1"/>
  <c r="B1100" i="1"/>
  <c r="A1100" i="1"/>
  <c r="B1099" i="1"/>
  <c r="A1099" i="1"/>
  <c r="B1098" i="1"/>
  <c r="A1098" i="1"/>
  <c r="B1097" i="1"/>
  <c r="A1097" i="1"/>
  <c r="B1096" i="1"/>
  <c r="A1096" i="1"/>
  <c r="B1095" i="1"/>
  <c r="A1095" i="1"/>
  <c r="B1094" i="1"/>
  <c r="A1094" i="1"/>
  <c r="B1093" i="1"/>
  <c r="A1093" i="1"/>
  <c r="B1092" i="1"/>
  <c r="A1092" i="1"/>
  <c r="B1091" i="1"/>
  <c r="A1091" i="1"/>
  <c r="B1090" i="1"/>
  <c r="A1090" i="1"/>
  <c r="B1089" i="1"/>
  <c r="A1089" i="1"/>
  <c r="B1088" i="1"/>
  <c r="A1088" i="1"/>
  <c r="B1087" i="1"/>
  <c r="A1087" i="1"/>
  <c r="B1086" i="1"/>
  <c r="A1086" i="1"/>
  <c r="B1085" i="1"/>
  <c r="A1085" i="1"/>
  <c r="B1084" i="1"/>
  <c r="A1084" i="1"/>
  <c r="B1083" i="1"/>
  <c r="A1083" i="1"/>
  <c r="B1082" i="1"/>
  <c r="A1082" i="1"/>
  <c r="B1081" i="1"/>
  <c r="A1081" i="1"/>
  <c r="B1080" i="1"/>
  <c r="A1080" i="1"/>
  <c r="B1079" i="1"/>
  <c r="A1079" i="1"/>
  <c r="B1078" i="1"/>
  <c r="A1078" i="1"/>
  <c r="B1077" i="1"/>
  <c r="A1077" i="1"/>
  <c r="B1076" i="1"/>
  <c r="A1076" i="1"/>
  <c r="B1075" i="1"/>
  <c r="A1075" i="1"/>
  <c r="B1074" i="1"/>
  <c r="A1074" i="1"/>
  <c r="B1073" i="1"/>
  <c r="A1073" i="1"/>
  <c r="B1072" i="1"/>
  <c r="A1072" i="1"/>
  <c r="B1071" i="1"/>
  <c r="A1071" i="1"/>
  <c r="B1070" i="1"/>
  <c r="A1070" i="1"/>
  <c r="B1069" i="1"/>
  <c r="A1069" i="1"/>
  <c r="B1068" i="1"/>
  <c r="A1068" i="1"/>
  <c r="B1067" i="1"/>
  <c r="A1067" i="1"/>
  <c r="B1066" i="1"/>
  <c r="A1066" i="1"/>
  <c r="B1065" i="1"/>
  <c r="A1065" i="1"/>
  <c r="B1064" i="1"/>
  <c r="A1064" i="1"/>
  <c r="B1063" i="1"/>
  <c r="A1063" i="1"/>
  <c r="B1062" i="1"/>
  <c r="A1062" i="1"/>
  <c r="B1061" i="1"/>
  <c r="A1061" i="1"/>
  <c r="B1060" i="1"/>
  <c r="A1060" i="1"/>
  <c r="B1059" i="1"/>
  <c r="A1059" i="1"/>
  <c r="B1058" i="1"/>
  <c r="A1058" i="1"/>
  <c r="B1057" i="1"/>
  <c r="A1057" i="1"/>
  <c r="B1056" i="1"/>
  <c r="A1056" i="1"/>
  <c r="B1055" i="1"/>
  <c r="A1055" i="1"/>
  <c r="B1054" i="1"/>
  <c r="A1054" i="1"/>
  <c r="B1053" i="1"/>
  <c r="A1053" i="1"/>
  <c r="B1052" i="1"/>
  <c r="A1052" i="1"/>
  <c r="B1051" i="1"/>
  <c r="A1051" i="1"/>
  <c r="B1050" i="1"/>
  <c r="A1050" i="1"/>
  <c r="B1049" i="1"/>
  <c r="A1049" i="1"/>
  <c r="B1048" i="1"/>
  <c r="A1048" i="1"/>
  <c r="B1047" i="1"/>
  <c r="A1047" i="1"/>
  <c r="B1046" i="1"/>
  <c r="A1046" i="1"/>
  <c r="B1045" i="1"/>
  <c r="A1045" i="1"/>
  <c r="B1044" i="1"/>
  <c r="A1044" i="1"/>
  <c r="B1043" i="1"/>
  <c r="A1043" i="1"/>
  <c r="B1042" i="1"/>
  <c r="A1042" i="1"/>
  <c r="B1041" i="1"/>
  <c r="A1041" i="1"/>
  <c r="B1040" i="1"/>
  <c r="A1040" i="1"/>
  <c r="B1039" i="1"/>
  <c r="A1039" i="1"/>
  <c r="B1038" i="1"/>
  <c r="A1038" i="1"/>
  <c r="B1037" i="1"/>
  <c r="A1037" i="1"/>
  <c r="B1036" i="1"/>
  <c r="A1036" i="1"/>
  <c r="B1035" i="1"/>
  <c r="A1035" i="1"/>
  <c r="B1034" i="1"/>
  <c r="A1034" i="1"/>
  <c r="B1033" i="1"/>
  <c r="A1033" i="1"/>
  <c r="B1032" i="1"/>
  <c r="A1032" i="1"/>
  <c r="B1031" i="1"/>
  <c r="A1031" i="1"/>
  <c r="B1030" i="1"/>
  <c r="A1030" i="1"/>
  <c r="B1029" i="1"/>
  <c r="A1029" i="1"/>
  <c r="B1028" i="1"/>
  <c r="A1028" i="1"/>
  <c r="B1027" i="1"/>
  <c r="A1027" i="1"/>
  <c r="B1026" i="1"/>
  <c r="A1026" i="1"/>
  <c r="B1025" i="1"/>
  <c r="A1025" i="1"/>
  <c r="B1024" i="1"/>
  <c r="A1024" i="1"/>
  <c r="B1023" i="1"/>
  <c r="A1023" i="1"/>
  <c r="B1022" i="1"/>
  <c r="A1022" i="1"/>
  <c r="B1021" i="1"/>
  <c r="A1021" i="1"/>
  <c r="B1020" i="1"/>
  <c r="A1020" i="1"/>
  <c r="B1019" i="1"/>
  <c r="A1019" i="1"/>
  <c r="B1018" i="1"/>
  <c r="A1018" i="1"/>
  <c r="B1017" i="1"/>
  <c r="A1017" i="1"/>
  <c r="B1016" i="1"/>
  <c r="A1016" i="1"/>
  <c r="B1015" i="1"/>
  <c r="A1015" i="1"/>
  <c r="B1014" i="1"/>
  <c r="A1014" i="1"/>
  <c r="B1013" i="1"/>
  <c r="A1013" i="1"/>
  <c r="B1012" i="1"/>
  <c r="A1012" i="1"/>
  <c r="B1011" i="1"/>
  <c r="A1011" i="1"/>
  <c r="B1010" i="1"/>
  <c r="A1010" i="1"/>
  <c r="B1009" i="1"/>
  <c r="A1009" i="1"/>
  <c r="B1008" i="1"/>
  <c r="A1008" i="1"/>
  <c r="B1007" i="1"/>
  <c r="A1007" i="1"/>
  <c r="B1006" i="1"/>
  <c r="A1006" i="1"/>
  <c r="B1005" i="1"/>
  <c r="A1005" i="1"/>
  <c r="B1004" i="1"/>
  <c r="A1004" i="1"/>
  <c r="B1003" i="1"/>
  <c r="A1003" i="1"/>
  <c r="B1002" i="1"/>
  <c r="A1002" i="1"/>
  <c r="B1001" i="1"/>
  <c r="A100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3" i="1"/>
  <c r="A993" i="1"/>
  <c r="B992" i="1"/>
  <c r="A992" i="1"/>
  <c r="B991" i="1"/>
  <c r="A991" i="1"/>
  <c r="B990" i="1"/>
  <c r="A990" i="1"/>
  <c r="B989" i="1"/>
  <c r="A989" i="1"/>
  <c r="B988" i="1"/>
  <c r="A988" i="1"/>
  <c r="B987" i="1"/>
  <c r="A987" i="1"/>
  <c r="B986" i="1"/>
  <c r="A986" i="1"/>
  <c r="B985" i="1"/>
  <c r="A985" i="1"/>
  <c r="B984" i="1"/>
  <c r="A984" i="1"/>
  <c r="B983" i="1"/>
  <c r="A983" i="1"/>
  <c r="B982" i="1"/>
  <c r="A982" i="1"/>
  <c r="B981" i="1"/>
  <c r="A981" i="1"/>
  <c r="B980" i="1"/>
  <c r="A980" i="1"/>
  <c r="B979" i="1"/>
  <c r="A979" i="1"/>
  <c r="B978" i="1"/>
  <c r="A978" i="1"/>
  <c r="B977" i="1"/>
  <c r="A977" i="1"/>
  <c r="B976" i="1"/>
  <c r="A976" i="1"/>
  <c r="B975" i="1"/>
  <c r="A975" i="1"/>
  <c r="B974" i="1"/>
  <c r="A974" i="1"/>
  <c r="B973" i="1"/>
  <c r="A973" i="1"/>
  <c r="B972" i="1"/>
  <c r="A972" i="1"/>
  <c r="B971" i="1"/>
  <c r="A971" i="1"/>
  <c r="B970" i="1"/>
  <c r="A970" i="1"/>
  <c r="B969" i="1"/>
  <c r="A969" i="1"/>
  <c r="B968" i="1"/>
  <c r="A968" i="1"/>
  <c r="B967" i="1"/>
  <c r="A967" i="1"/>
  <c r="B966" i="1"/>
  <c r="A966" i="1"/>
  <c r="B965" i="1"/>
  <c r="A965" i="1"/>
  <c r="B964" i="1"/>
  <c r="A96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955" i="1"/>
  <c r="A955" i="1"/>
  <c r="B954" i="1"/>
  <c r="A954" i="1"/>
  <c r="B953" i="1"/>
  <c r="A953" i="1"/>
  <c r="B952" i="1"/>
  <c r="A952" i="1"/>
  <c r="B951" i="1"/>
  <c r="A951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9" i="1"/>
  <c r="A939" i="1"/>
  <c r="B938" i="1"/>
  <c r="A938" i="1"/>
  <c r="B937" i="1"/>
  <c r="A937" i="1"/>
  <c r="B936" i="1"/>
  <c r="A936" i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B923" i="1"/>
  <c r="A923" i="1"/>
  <c r="B922" i="1"/>
  <c r="A922" i="1"/>
  <c r="B921" i="1"/>
  <c r="A921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5" i="1"/>
  <c r="A905" i="1"/>
  <c r="B904" i="1"/>
  <c r="A904" i="1"/>
  <c r="B903" i="1"/>
  <c r="A903" i="1"/>
  <c r="B902" i="1"/>
  <c r="A902" i="1"/>
  <c r="B901" i="1"/>
  <c r="A901" i="1"/>
  <c r="B900" i="1"/>
  <c r="A900" i="1"/>
  <c r="B899" i="1"/>
  <c r="A899" i="1"/>
  <c r="B898" i="1"/>
  <c r="A898" i="1"/>
  <c r="B897" i="1"/>
  <c r="A897" i="1"/>
  <c r="B896" i="1"/>
  <c r="A896" i="1"/>
  <c r="B895" i="1"/>
  <c r="A895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7" i="1"/>
  <c r="A877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3" i="1"/>
  <c r="A863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5" i="1"/>
  <c r="A855" i="1"/>
  <c r="B854" i="1"/>
  <c r="A854" i="1"/>
  <c r="B853" i="1"/>
  <c r="A853" i="1"/>
  <c r="B852" i="1"/>
  <c r="A852" i="1"/>
  <c r="B851" i="1"/>
  <c r="A851" i="1"/>
  <c r="B850" i="1"/>
  <c r="A850" i="1"/>
  <c r="B849" i="1"/>
  <c r="A849" i="1"/>
  <c r="B848" i="1"/>
  <c r="A848" i="1"/>
  <c r="B847" i="1"/>
  <c r="A847" i="1"/>
  <c r="B846" i="1"/>
  <c r="A846" i="1"/>
  <c r="B845" i="1"/>
  <c r="A845" i="1"/>
  <c r="B844" i="1"/>
  <c r="A844" i="1"/>
  <c r="B843" i="1"/>
  <c r="A843" i="1"/>
  <c r="B842" i="1"/>
  <c r="A842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B828" i="1"/>
  <c r="A828" i="1"/>
  <c r="B827" i="1"/>
  <c r="A827" i="1"/>
  <c r="B826" i="1"/>
  <c r="A826" i="1"/>
  <c r="B825" i="1"/>
  <c r="A825" i="1"/>
  <c r="B824" i="1"/>
  <c r="A824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B792" i="1"/>
  <c r="A792" i="1"/>
  <c r="B791" i="1"/>
  <c r="A791" i="1"/>
  <c r="B790" i="1"/>
  <c r="A790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9" i="1"/>
  <c r="A769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758" i="1"/>
  <c r="A758" i="1"/>
  <c r="B757" i="1"/>
  <c r="A757" i="1"/>
  <c r="B756" i="1"/>
  <c r="A756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6" i="1"/>
  <c r="A736" i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729" i="1"/>
  <c r="A729" i="1"/>
  <c r="B728" i="1"/>
  <c r="A728" i="1"/>
  <c r="B727" i="1"/>
  <c r="A727" i="1"/>
  <c r="B726" i="1"/>
  <c r="A726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1" i="1"/>
  <c r="A711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704" i="1"/>
  <c r="A704" i="1"/>
  <c r="B703" i="1"/>
  <c r="A703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B687" i="1"/>
  <c r="A687" i="1"/>
  <c r="B686" i="1"/>
  <c r="A686" i="1"/>
  <c r="B685" i="1"/>
  <c r="A685" i="1"/>
  <c r="B684" i="1"/>
  <c r="A684" i="1"/>
  <c r="B683" i="1"/>
  <c r="A683" i="1"/>
  <c r="B682" i="1"/>
  <c r="A682" i="1"/>
  <c r="B681" i="1"/>
  <c r="A681" i="1"/>
  <c r="B680" i="1"/>
  <c r="A680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71" i="1"/>
  <c r="A671" i="1"/>
  <c r="B670" i="1"/>
  <c r="A670" i="1"/>
  <c r="B669" i="1"/>
  <c r="A669" i="1"/>
  <c r="B668" i="1"/>
  <c r="A668" i="1"/>
  <c r="B667" i="1"/>
  <c r="A667" i="1"/>
  <c r="B666" i="1"/>
  <c r="A666" i="1"/>
  <c r="B665" i="1"/>
  <c r="A665" i="1"/>
  <c r="B664" i="1"/>
  <c r="A664" i="1"/>
  <c r="B663" i="1"/>
  <c r="A663" i="1"/>
  <c r="B662" i="1"/>
  <c r="A662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653" i="1"/>
  <c r="A653" i="1"/>
  <c r="B652" i="1"/>
  <c r="A652" i="1"/>
  <c r="B651" i="1"/>
  <c r="A651" i="1"/>
  <c r="B650" i="1"/>
  <c r="A650" i="1"/>
  <c r="B649" i="1"/>
  <c r="A649" i="1"/>
  <c r="B648" i="1"/>
  <c r="A648" i="1"/>
  <c r="B647" i="1"/>
  <c r="A647" i="1"/>
  <c r="B646" i="1"/>
  <c r="A646" i="1"/>
  <c r="B645" i="1"/>
  <c r="A645" i="1"/>
  <c r="B644" i="1"/>
  <c r="A644" i="1"/>
  <c r="B643" i="1"/>
  <c r="A643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2" i="1"/>
  <c r="A632" i="1"/>
  <c r="B631" i="1"/>
  <c r="A631" i="1"/>
  <c r="B630" i="1"/>
  <c r="A630" i="1"/>
  <c r="B629" i="1"/>
  <c r="A629" i="1"/>
  <c r="B628" i="1"/>
  <c r="A628" i="1"/>
  <c r="B627" i="1"/>
  <c r="A627" i="1"/>
  <c r="B626" i="1"/>
  <c r="A626" i="1"/>
  <c r="B625" i="1"/>
  <c r="A625" i="1"/>
  <c r="B624" i="1"/>
  <c r="A624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7" i="1"/>
  <c r="A597" i="1"/>
  <c r="B596" i="1"/>
  <c r="A596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583" i="1"/>
  <c r="A583" i="1"/>
  <c r="B582" i="1"/>
  <c r="A582" i="1"/>
  <c r="B581" i="1"/>
  <c r="A581" i="1"/>
  <c r="B580" i="1"/>
  <c r="A580" i="1"/>
  <c r="B579" i="1"/>
  <c r="A579" i="1"/>
  <c r="B578" i="1"/>
  <c r="A578" i="1"/>
  <c r="B577" i="1"/>
  <c r="A577" i="1"/>
  <c r="B576" i="1"/>
  <c r="A576" i="1"/>
  <c r="B575" i="1"/>
  <c r="A575" i="1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  <c r="B2" i="1"/>
  <c r="A2" i="1"/>
  <c r="C672" i="1" l="1"/>
  <c r="C676" i="1"/>
  <c r="C680" i="1"/>
  <c r="C684" i="1"/>
  <c r="C688" i="1"/>
  <c r="C692" i="1"/>
  <c r="C696" i="1"/>
  <c r="C700" i="1"/>
  <c r="C704" i="1"/>
  <c r="C648" i="1"/>
  <c r="C652" i="1"/>
  <c r="C656" i="1"/>
  <c r="C660" i="1"/>
  <c r="C664" i="1"/>
  <c r="C668" i="1"/>
  <c r="C1193" i="1"/>
  <c r="C1164" i="1"/>
  <c r="C1168" i="1"/>
  <c r="C1172" i="1"/>
  <c r="C1176" i="1"/>
  <c r="C1180" i="1"/>
  <c r="C1184" i="1"/>
  <c r="C1127" i="1"/>
  <c r="C1143" i="1"/>
  <c r="C1159" i="1"/>
  <c r="C1175" i="1"/>
  <c r="C1191" i="1"/>
  <c r="C5" i="1"/>
  <c r="C9" i="1"/>
  <c r="C13" i="1"/>
  <c r="C17" i="1"/>
  <c r="C21" i="1"/>
  <c r="C25" i="1"/>
  <c r="C29" i="1"/>
  <c r="C45" i="1"/>
  <c r="C85" i="1"/>
  <c r="C89" i="1"/>
  <c r="C93" i="1"/>
  <c r="C97" i="1"/>
  <c r="C101" i="1"/>
  <c r="C105" i="1"/>
  <c r="C109" i="1"/>
  <c r="C113" i="1"/>
  <c r="C117" i="1"/>
  <c r="C121" i="1"/>
  <c r="C125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35" i="1"/>
  <c r="C123" i="1"/>
  <c r="C39" i="1"/>
  <c r="C6" i="1"/>
  <c r="C38" i="1"/>
  <c r="C42" i="1"/>
  <c r="C50" i="1"/>
  <c r="C54" i="1"/>
  <c r="C58" i="1"/>
  <c r="C66" i="1"/>
  <c r="C70" i="1"/>
  <c r="C74" i="1"/>
  <c r="C78" i="1"/>
  <c r="C82" i="1"/>
  <c r="C86" i="1"/>
  <c r="C90" i="1"/>
  <c r="C94" i="1"/>
  <c r="C98" i="1"/>
  <c r="C134" i="1"/>
  <c r="C138" i="1"/>
  <c r="C142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43" i="1"/>
  <c r="C87" i="1"/>
  <c r="C33" i="1"/>
  <c r="C49" i="1"/>
  <c r="C53" i="1"/>
  <c r="C57" i="1"/>
  <c r="C81" i="1"/>
  <c r="C129" i="1"/>
  <c r="C133" i="1"/>
  <c r="C137" i="1"/>
  <c r="C141" i="1"/>
  <c r="C145" i="1"/>
  <c r="C149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94" i="1"/>
  <c r="C334" i="1"/>
  <c r="C338" i="1"/>
  <c r="C530" i="1"/>
  <c r="C546" i="1"/>
  <c r="C562" i="1"/>
  <c r="C578" i="1"/>
  <c r="C594" i="1"/>
  <c r="C610" i="1"/>
  <c r="C626" i="1"/>
  <c r="C630" i="1"/>
  <c r="C634" i="1"/>
  <c r="C638" i="1"/>
  <c r="C642" i="1"/>
  <c r="C646" i="1"/>
  <c r="C650" i="1"/>
  <c r="C654" i="1"/>
  <c r="C658" i="1"/>
  <c r="C662" i="1"/>
  <c r="C666" i="1"/>
  <c r="C670" i="1"/>
  <c r="C674" i="1"/>
  <c r="C678" i="1"/>
  <c r="C682" i="1"/>
  <c r="C686" i="1"/>
  <c r="C690" i="1"/>
  <c r="C694" i="1"/>
  <c r="C698" i="1"/>
  <c r="C702" i="1"/>
  <c r="C706" i="1"/>
  <c r="C710" i="1"/>
  <c r="C714" i="1"/>
  <c r="C718" i="1"/>
  <c r="C722" i="1"/>
  <c r="C726" i="1"/>
  <c r="C730" i="1"/>
  <c r="C734" i="1"/>
  <c r="C738" i="1"/>
  <c r="C742" i="1"/>
  <c r="C746" i="1"/>
  <c r="C750" i="1"/>
  <c r="C754" i="1"/>
  <c r="C758" i="1"/>
  <c r="C762" i="1"/>
  <c r="C766" i="1"/>
  <c r="C770" i="1"/>
  <c r="C774" i="1"/>
  <c r="C778" i="1"/>
  <c r="C782" i="1"/>
  <c r="C786" i="1"/>
  <c r="C790" i="1"/>
  <c r="C794" i="1"/>
  <c r="C798" i="1"/>
  <c r="C802" i="1"/>
  <c r="C806" i="1"/>
  <c r="C810" i="1"/>
  <c r="C814" i="1"/>
  <c r="C818" i="1"/>
  <c r="C822" i="1"/>
  <c r="C826" i="1"/>
  <c r="C830" i="1"/>
  <c r="C834" i="1"/>
  <c r="C838" i="1"/>
  <c r="C842" i="1"/>
  <c r="C846" i="1"/>
  <c r="C850" i="1"/>
  <c r="C854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501" i="1"/>
  <c r="C858" i="1"/>
  <c r="C862" i="1"/>
  <c r="C866" i="1"/>
  <c r="C870" i="1"/>
  <c r="C874" i="1"/>
  <c r="C878" i="1"/>
  <c r="C882" i="1"/>
  <c r="C886" i="1"/>
  <c r="C890" i="1"/>
  <c r="C894" i="1"/>
  <c r="C898" i="1"/>
  <c r="C902" i="1"/>
  <c r="C906" i="1"/>
  <c r="C910" i="1"/>
  <c r="C914" i="1"/>
  <c r="C918" i="1"/>
  <c r="C922" i="1"/>
  <c r="C926" i="1"/>
  <c r="C930" i="1"/>
  <c r="C934" i="1"/>
  <c r="C938" i="1"/>
  <c r="C942" i="1"/>
  <c r="C946" i="1"/>
  <c r="C950" i="1"/>
  <c r="C954" i="1"/>
  <c r="C958" i="1"/>
  <c r="C962" i="1"/>
  <c r="C966" i="1"/>
  <c r="C970" i="1"/>
  <c r="C974" i="1"/>
  <c r="C978" i="1"/>
  <c r="C982" i="1"/>
  <c r="C986" i="1"/>
  <c r="C990" i="1"/>
  <c r="C994" i="1"/>
  <c r="C998" i="1"/>
  <c r="C1002" i="1"/>
  <c r="C1006" i="1"/>
  <c r="C1010" i="1"/>
  <c r="C1014" i="1"/>
  <c r="C1018" i="1"/>
  <c r="C1022" i="1"/>
  <c r="C1026" i="1"/>
  <c r="C1030" i="1"/>
  <c r="C1034" i="1"/>
  <c r="C1038" i="1"/>
  <c r="C1042" i="1"/>
  <c r="C1046" i="1"/>
  <c r="C1050" i="1"/>
  <c r="C1054" i="1"/>
  <c r="C1058" i="1"/>
  <c r="C1062" i="1"/>
  <c r="C1066" i="1"/>
  <c r="C1070" i="1"/>
  <c r="C1074" i="1"/>
  <c r="C1078" i="1"/>
  <c r="C1082" i="1"/>
  <c r="C1086" i="1"/>
  <c r="C1090" i="1"/>
  <c r="C1094" i="1"/>
  <c r="C1098" i="1"/>
  <c r="C1102" i="1"/>
  <c r="C1106" i="1"/>
  <c r="C1110" i="1"/>
  <c r="C1114" i="1"/>
  <c r="C1118" i="1"/>
  <c r="C1122" i="1"/>
  <c r="C1126" i="1"/>
  <c r="C1130" i="1"/>
  <c r="C1134" i="1"/>
  <c r="C1138" i="1"/>
  <c r="C1142" i="1"/>
  <c r="C1146" i="1"/>
  <c r="C1150" i="1"/>
  <c r="C1154" i="1"/>
  <c r="C1158" i="1"/>
  <c r="C1162" i="1"/>
  <c r="C1166" i="1"/>
  <c r="C1170" i="1"/>
  <c r="C1174" i="1"/>
  <c r="C1178" i="1"/>
  <c r="C1182" i="1"/>
  <c r="C1186" i="1"/>
  <c r="C1190" i="1"/>
  <c r="C1194" i="1"/>
  <c r="C1047" i="1"/>
  <c r="C1063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31" i="1"/>
  <c r="C1135" i="1"/>
  <c r="C1139" i="1"/>
  <c r="C1147" i="1"/>
  <c r="C1151" i="1"/>
  <c r="C1155" i="1"/>
  <c r="C1163" i="1"/>
  <c r="C1167" i="1"/>
  <c r="C1171" i="1"/>
  <c r="C1179" i="1"/>
  <c r="C1183" i="1"/>
  <c r="C1187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56" i="1"/>
  <c r="C60" i="1"/>
  <c r="C64" i="1"/>
  <c r="C68" i="1"/>
  <c r="C72" i="1"/>
  <c r="C96" i="1"/>
  <c r="C112" i="1"/>
  <c r="C116" i="1"/>
  <c r="C132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336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567" i="1"/>
  <c r="C583" i="1"/>
  <c r="C599" i="1"/>
  <c r="C615" i="1"/>
  <c r="C631" i="1"/>
  <c r="C647" i="1"/>
  <c r="C663" i="1"/>
  <c r="C679" i="1"/>
  <c r="C695" i="1"/>
  <c r="C711" i="1"/>
  <c r="C727" i="1"/>
  <c r="C743" i="1"/>
  <c r="C759" i="1"/>
  <c r="C775" i="1"/>
  <c r="C791" i="1"/>
  <c r="C807" i="1"/>
  <c r="C823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56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820" i="1"/>
  <c r="C824" i="1"/>
  <c r="C828" i="1"/>
  <c r="C832" i="1"/>
  <c r="C836" i="1"/>
  <c r="C1101" i="1"/>
  <c r="C1105" i="1"/>
  <c r="C1109" i="1"/>
  <c r="C1113" i="1"/>
  <c r="C1117" i="1"/>
  <c r="C1121" i="1"/>
  <c r="C1125" i="1"/>
  <c r="C1129" i="1"/>
  <c r="C1133" i="1"/>
  <c r="C1137" i="1"/>
  <c r="C1141" i="1"/>
  <c r="C840" i="1"/>
  <c r="C844" i="1"/>
  <c r="C848" i="1"/>
  <c r="C852" i="1"/>
  <c r="C856" i="1"/>
  <c r="C860" i="1"/>
  <c r="C864" i="1"/>
  <c r="C868" i="1"/>
  <c r="C872" i="1"/>
  <c r="C876" i="1"/>
  <c r="C880" i="1"/>
  <c r="C884" i="1"/>
  <c r="C888" i="1"/>
  <c r="C892" i="1"/>
  <c r="C896" i="1"/>
  <c r="C900" i="1"/>
  <c r="C904" i="1"/>
  <c r="C908" i="1"/>
  <c r="C912" i="1"/>
  <c r="C916" i="1"/>
  <c r="C920" i="1"/>
  <c r="C924" i="1"/>
  <c r="C928" i="1"/>
  <c r="C932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88" i="1"/>
  <c r="C1192" i="1"/>
  <c r="C839" i="1"/>
  <c r="C855" i="1"/>
  <c r="C871" i="1"/>
  <c r="C887" i="1"/>
  <c r="C903" i="1"/>
  <c r="C919" i="1"/>
  <c r="C935" i="1"/>
  <c r="C951" i="1"/>
  <c r="C967" i="1"/>
  <c r="C983" i="1"/>
  <c r="C999" i="1"/>
  <c r="C1015" i="1"/>
  <c r="C1031" i="1"/>
  <c r="C3" i="1"/>
  <c r="C2" i="1"/>
  <c r="C10" i="1"/>
  <c r="C14" i="1"/>
  <c r="C18" i="1"/>
  <c r="C22" i="1"/>
  <c r="C26" i="1"/>
  <c r="C30" i="1"/>
  <c r="C34" i="1"/>
  <c r="C46" i="1"/>
  <c r="C62" i="1"/>
  <c r="C102" i="1"/>
  <c r="C106" i="1"/>
  <c r="C110" i="1"/>
  <c r="C114" i="1"/>
  <c r="C118" i="1"/>
  <c r="C122" i="1"/>
  <c r="C126" i="1"/>
  <c r="C130" i="1"/>
  <c r="C146" i="1"/>
  <c r="C150" i="1"/>
  <c r="C282" i="1"/>
  <c r="C286" i="1"/>
  <c r="C290" i="1"/>
  <c r="C298" i="1"/>
  <c r="C302" i="1"/>
  <c r="C306" i="1"/>
  <c r="C310" i="1"/>
  <c r="C314" i="1"/>
  <c r="C318" i="1"/>
  <c r="C322" i="1"/>
  <c r="C326" i="1"/>
  <c r="C330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37" i="1"/>
  <c r="C41" i="1"/>
  <c r="C61" i="1"/>
  <c r="C65" i="1"/>
  <c r="C69" i="1"/>
  <c r="C73" i="1"/>
  <c r="C77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337" i="1"/>
  <c r="C497" i="1"/>
  <c r="C505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76" i="1"/>
  <c r="C80" i="1"/>
  <c r="C84" i="1"/>
  <c r="C88" i="1"/>
  <c r="C92" i="1"/>
  <c r="C100" i="1"/>
  <c r="C104" i="1"/>
  <c r="C108" i="1"/>
  <c r="C120" i="1"/>
  <c r="C124" i="1"/>
  <c r="C128" i="1"/>
  <c r="C136" i="1"/>
  <c r="C140" i="1"/>
  <c r="C144" i="1"/>
  <c r="C148" i="1"/>
  <c r="C7" i="1"/>
  <c r="C11" i="1"/>
  <c r="C15" i="1"/>
  <c r="C19" i="1"/>
  <c r="C23" i="1"/>
  <c r="C27" i="1"/>
  <c r="C31" i="1"/>
  <c r="C47" i="1"/>
  <c r="C51" i="1"/>
  <c r="C55" i="1"/>
  <c r="C59" i="1"/>
  <c r="C63" i="1"/>
  <c r="C67" i="1"/>
  <c r="C71" i="1"/>
  <c r="C75" i="1"/>
  <c r="C79" i="1"/>
  <c r="C83" i="1"/>
  <c r="C91" i="1"/>
  <c r="C95" i="1"/>
  <c r="C99" i="1"/>
  <c r="C103" i="1"/>
  <c r="C107" i="1"/>
  <c r="C111" i="1"/>
  <c r="C115" i="1"/>
  <c r="C119" i="1"/>
  <c r="C127" i="1"/>
  <c r="C131" i="1"/>
  <c r="C135" i="1"/>
  <c r="C139" i="1"/>
  <c r="C143" i="1"/>
  <c r="C147" i="1"/>
  <c r="C151" i="1"/>
  <c r="C155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359" i="1"/>
  <c r="C363" i="1"/>
  <c r="C367" i="1"/>
  <c r="C371" i="1"/>
  <c r="C375" i="1"/>
  <c r="C379" i="1"/>
  <c r="C383" i="1"/>
  <c r="C387" i="1"/>
  <c r="C391" i="1"/>
  <c r="C395" i="1"/>
  <c r="C399" i="1"/>
  <c r="C403" i="1"/>
  <c r="C407" i="1"/>
  <c r="C411" i="1"/>
  <c r="C415" i="1"/>
  <c r="C419" i="1"/>
  <c r="C423" i="1"/>
  <c r="C427" i="1"/>
  <c r="C431" i="1"/>
  <c r="C435" i="1"/>
  <c r="C439" i="1"/>
  <c r="C443" i="1"/>
  <c r="C447" i="1"/>
  <c r="C451" i="1"/>
  <c r="C455" i="1"/>
  <c r="C459" i="1"/>
  <c r="C463" i="1"/>
  <c r="C467" i="1"/>
  <c r="C471" i="1"/>
  <c r="C475" i="1"/>
  <c r="C479" i="1"/>
  <c r="C483" i="1"/>
  <c r="C487" i="1"/>
  <c r="C491" i="1"/>
  <c r="C495" i="1"/>
  <c r="C499" i="1"/>
  <c r="C503" i="1"/>
  <c r="C507" i="1"/>
  <c r="C511" i="1"/>
  <c r="C515" i="1"/>
  <c r="C519" i="1"/>
  <c r="C523" i="1"/>
  <c r="C535" i="1"/>
  <c r="C551" i="1"/>
  <c r="C514" i="1"/>
  <c r="C518" i="1"/>
  <c r="C522" i="1"/>
  <c r="C526" i="1"/>
  <c r="C534" i="1"/>
  <c r="C538" i="1"/>
  <c r="C542" i="1"/>
  <c r="C550" i="1"/>
  <c r="C554" i="1"/>
  <c r="C558" i="1"/>
  <c r="C566" i="1"/>
  <c r="C570" i="1"/>
  <c r="C574" i="1"/>
  <c r="C582" i="1"/>
  <c r="C586" i="1"/>
  <c r="C590" i="1"/>
  <c r="C598" i="1"/>
  <c r="C602" i="1"/>
  <c r="C606" i="1"/>
  <c r="C614" i="1"/>
  <c r="C618" i="1"/>
  <c r="C622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633" i="1"/>
  <c r="C637" i="1"/>
  <c r="C641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877" i="1"/>
  <c r="C881" i="1"/>
  <c r="C885" i="1"/>
  <c r="C889" i="1"/>
  <c r="C893" i="1"/>
  <c r="C897" i="1"/>
  <c r="C901" i="1"/>
  <c r="C905" i="1"/>
  <c r="C909" i="1"/>
  <c r="C913" i="1"/>
  <c r="C917" i="1"/>
  <c r="C921" i="1"/>
  <c r="C925" i="1"/>
  <c r="C929" i="1"/>
  <c r="C933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81" i="1"/>
  <c r="C1085" i="1"/>
  <c r="C1089" i="1"/>
  <c r="C1093" i="1"/>
  <c r="C1097" i="1"/>
  <c r="C527" i="1"/>
  <c r="C531" i="1"/>
  <c r="C539" i="1"/>
  <c r="C543" i="1"/>
  <c r="C547" i="1"/>
  <c r="C555" i="1"/>
  <c r="C559" i="1"/>
  <c r="C563" i="1"/>
  <c r="C571" i="1"/>
  <c r="C575" i="1"/>
  <c r="C579" i="1"/>
  <c r="C587" i="1"/>
  <c r="C591" i="1"/>
  <c r="C595" i="1"/>
  <c r="C603" i="1"/>
  <c r="C607" i="1"/>
  <c r="C611" i="1"/>
  <c r="C619" i="1"/>
  <c r="C623" i="1"/>
  <c r="C627" i="1"/>
  <c r="C635" i="1"/>
  <c r="C639" i="1"/>
  <c r="C643" i="1"/>
  <c r="C651" i="1"/>
  <c r="C655" i="1"/>
  <c r="C659" i="1"/>
  <c r="C667" i="1"/>
  <c r="C671" i="1"/>
  <c r="C675" i="1"/>
  <c r="C683" i="1"/>
  <c r="C687" i="1"/>
  <c r="C691" i="1"/>
  <c r="C699" i="1"/>
  <c r="C703" i="1"/>
  <c r="C707" i="1"/>
  <c r="C715" i="1"/>
  <c r="C719" i="1"/>
  <c r="C723" i="1"/>
  <c r="C731" i="1"/>
  <c r="C735" i="1"/>
  <c r="C739" i="1"/>
  <c r="C747" i="1"/>
  <c r="C751" i="1"/>
  <c r="C755" i="1"/>
  <c r="C763" i="1"/>
  <c r="C767" i="1"/>
  <c r="C771" i="1"/>
  <c r="C779" i="1"/>
  <c r="C783" i="1"/>
  <c r="C787" i="1"/>
  <c r="C795" i="1"/>
  <c r="C799" i="1"/>
  <c r="C803" i="1"/>
  <c r="C811" i="1"/>
  <c r="C815" i="1"/>
  <c r="C819" i="1"/>
  <c r="C827" i="1"/>
  <c r="C831" i="1"/>
  <c r="C835" i="1"/>
  <c r="C843" i="1"/>
  <c r="C847" i="1"/>
  <c r="C851" i="1"/>
  <c r="C859" i="1"/>
  <c r="C863" i="1"/>
  <c r="C867" i="1"/>
  <c r="C875" i="1"/>
  <c r="C879" i="1"/>
  <c r="C883" i="1"/>
  <c r="C891" i="1"/>
  <c r="C895" i="1"/>
  <c r="C899" i="1"/>
  <c r="C907" i="1"/>
  <c r="C911" i="1"/>
  <c r="C915" i="1"/>
  <c r="C923" i="1"/>
  <c r="C927" i="1"/>
  <c r="C931" i="1"/>
  <c r="C939" i="1"/>
  <c r="C943" i="1"/>
  <c r="C947" i="1"/>
  <c r="C955" i="1"/>
  <c r="C959" i="1"/>
  <c r="C963" i="1"/>
  <c r="C971" i="1"/>
  <c r="C975" i="1"/>
  <c r="C979" i="1"/>
  <c r="C987" i="1"/>
  <c r="C991" i="1"/>
  <c r="C995" i="1"/>
  <c r="C1003" i="1"/>
  <c r="C1007" i="1"/>
  <c r="C1011" i="1"/>
  <c r="C1019" i="1"/>
  <c r="C1023" i="1"/>
  <c r="C1027" i="1"/>
  <c r="C1035" i="1"/>
  <c r="C1039" i="1"/>
  <c r="C1043" i="1"/>
  <c r="C1051" i="1"/>
  <c r="C1055" i="1"/>
  <c r="C1059" i="1"/>
  <c r="C1067" i="1"/>
  <c r="C1071" i="1"/>
  <c r="C1075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tc={34F723B7-2771-4923-A40F-380372B4F941}</author>
    <author>tc={E5A0DB73-9C4F-4176-99C6-BC195BE55BE5}</author>
  </authors>
  <commentList>
    <comment ref="F4" authorId="0" shapeId="0" xr:uid="{34F723B7-2771-4923-A40F-380372B4F941}">
      <text>
        <t>[Threaded comment]
Your version of Excel allows you to read this threaded comment; however, any edits to it will get removed if the file is opened in a newer version of Excel. Learn more: https://go.microsoft.com/fwlink/?linkid=870924
Comment:
    Limited by deadpool.</t>
      </text>
    </comment>
    <comment ref="C6" authorId="1" shapeId="0" xr:uid="{E5A0DB73-9C4F-4176-99C6-BC195BE55BE5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Source:
Divertible_Storable_Flow_for_Sites_Project_20210309.xlsm</t>
      </text>
    </comment>
  </commentList>
</comments>
</file>

<file path=xl/sharedStrings.xml><?xml version="1.0" encoding="utf-8"?>
<sst xmlns="http://schemas.openxmlformats.org/spreadsheetml/2006/main" count="9800" uniqueCount="2449">
  <si>
    <t>STATION_ID</t>
  </si>
  <si>
    <t>DURATION</t>
  </si>
  <si>
    <t>SENSOR_NUMBER</t>
  </si>
  <si>
    <t>SENS_TYPE</t>
  </si>
  <si>
    <t>DATE TIME</t>
  </si>
  <si>
    <t>OBS DATE</t>
  </si>
  <si>
    <t>VALUE</t>
  </si>
  <si>
    <t>DATA_FLAG</t>
  </si>
  <si>
    <t>UNITS</t>
  </si>
  <si>
    <t>SBB</t>
  </si>
  <si>
    <t>M</t>
  </si>
  <si>
    <t>MON FNF</t>
  </si>
  <si>
    <t/>
  </si>
  <si>
    <t>19211031</t>
  </si>
  <si>
    <t>242,000</t>
  </si>
  <si>
    <t>AF</t>
  </si>
  <si>
    <t>19211130</t>
  </si>
  <si>
    <t>289,000</t>
  </si>
  <si>
    <t>19211231</t>
  </si>
  <si>
    <t>542,000</t>
  </si>
  <si>
    <t>19220131</t>
  </si>
  <si>
    <t>432,000</t>
  </si>
  <si>
    <t>19220228</t>
  </si>
  <si>
    <t>967,000</t>
  </si>
  <si>
    <t>19220331</t>
  </si>
  <si>
    <t>880,000</t>
  </si>
  <si>
    <t>19220430</t>
  </si>
  <si>
    <t>1,067,000</t>
  </si>
  <si>
    <t>19220531</t>
  </si>
  <si>
    <t>896,000</t>
  </si>
  <si>
    <t>19220630</t>
  </si>
  <si>
    <t>511,000</t>
  </si>
  <si>
    <t>19220731</t>
  </si>
  <si>
    <t>338,000</t>
  </si>
  <si>
    <t>19220831</t>
  </si>
  <si>
    <t>263,000</t>
  </si>
  <si>
    <t>19220930</t>
  </si>
  <si>
    <t>239,000</t>
  </si>
  <si>
    <t>19221031</t>
  </si>
  <si>
    <t>256,000</t>
  </si>
  <si>
    <t>19221130</t>
  </si>
  <si>
    <t>339,000</t>
  </si>
  <si>
    <t>19221231</t>
  </si>
  <si>
    <t>646,000</t>
  </si>
  <si>
    <t>19230131</t>
  </si>
  <si>
    <t>678,000</t>
  </si>
  <si>
    <t>19230228</t>
  </si>
  <si>
    <t>446,000</t>
  </si>
  <si>
    <t>19230331</t>
  </si>
  <si>
    <t>422,000</t>
  </si>
  <si>
    <t>19230430</t>
  </si>
  <si>
    <t>884,000</t>
  </si>
  <si>
    <t>19230531</t>
  </si>
  <si>
    <t>431,000</t>
  </si>
  <si>
    <t>19230630</t>
  </si>
  <si>
    <t>398,000</t>
  </si>
  <si>
    <t>19230731</t>
  </si>
  <si>
    <t>314,000</t>
  </si>
  <si>
    <t>19230831</t>
  </si>
  <si>
    <t>240,000</t>
  </si>
  <si>
    <t>19230930</t>
  </si>
  <si>
    <t>233,000</t>
  </si>
  <si>
    <t>19231031</t>
  </si>
  <si>
    <t>232,000</t>
  </si>
  <si>
    <t>19231130</t>
  </si>
  <si>
    <t>250,000</t>
  </si>
  <si>
    <t>19231231</t>
  </si>
  <si>
    <t>269,000</t>
  </si>
  <si>
    <t>19240131</t>
  </si>
  <si>
    <t>306,000</t>
  </si>
  <si>
    <t>19240229</t>
  </si>
  <si>
    <t>517,000</t>
  </si>
  <si>
    <t>19240331</t>
  </si>
  <si>
    <t>286,000</t>
  </si>
  <si>
    <t>19240430</t>
  </si>
  <si>
    <t>19240531</t>
  </si>
  <si>
    <t>19240630</t>
  </si>
  <si>
    <t>266,000</t>
  </si>
  <si>
    <t>19240731</t>
  </si>
  <si>
    <t>246,000</t>
  </si>
  <si>
    <t>19240831</t>
  </si>
  <si>
    <t>199,000</t>
  </si>
  <si>
    <t>19240930</t>
  </si>
  <si>
    <t>191,000</t>
  </si>
  <si>
    <t>19241031</t>
  </si>
  <si>
    <t>211,000</t>
  </si>
  <si>
    <t>19241130</t>
  </si>
  <si>
    <t>439,000</t>
  </si>
  <si>
    <t>19241231</t>
  </si>
  <si>
    <t>445,000</t>
  </si>
  <si>
    <t>19250131</t>
  </si>
  <si>
    <t>463,000</t>
  </si>
  <si>
    <t>19250228</t>
  </si>
  <si>
    <t>2,508,000</t>
  </si>
  <si>
    <t>19250331</t>
  </si>
  <si>
    <t>789,000</t>
  </si>
  <si>
    <t>19250430</t>
  </si>
  <si>
    <t>1,275,000</t>
  </si>
  <si>
    <t>19250531</t>
  </si>
  <si>
    <t>700,000</t>
  </si>
  <si>
    <t>19250630</t>
  </si>
  <si>
    <t>466,000</t>
  </si>
  <si>
    <t>19250731</t>
  </si>
  <si>
    <t>299,000</t>
  </si>
  <si>
    <t>19250831</t>
  </si>
  <si>
    <t>19250930</t>
  </si>
  <si>
    <t>237,000</t>
  </si>
  <si>
    <t>19251031</t>
  </si>
  <si>
    <t>220,000</t>
  </si>
  <si>
    <t>19251130</t>
  </si>
  <si>
    <t>274,000</t>
  </si>
  <si>
    <t>19251231</t>
  </si>
  <si>
    <t>343,000</t>
  </si>
  <si>
    <t>19260131</t>
  </si>
  <si>
    <t>437,000</t>
  </si>
  <si>
    <t>19260228</t>
  </si>
  <si>
    <t>1,598,000</t>
  </si>
  <si>
    <t>19260331</t>
  </si>
  <si>
    <t>548,000</t>
  </si>
  <si>
    <t>19260430</t>
  </si>
  <si>
    <t>832,000</t>
  </si>
  <si>
    <t>19260531</t>
  </si>
  <si>
    <t>19260630</t>
  </si>
  <si>
    <t>19260731</t>
  </si>
  <si>
    <t>19260831</t>
  </si>
  <si>
    <t>212,000</t>
  </si>
  <si>
    <t>19260930</t>
  </si>
  <si>
    <t>19261031</t>
  </si>
  <si>
    <t>206,000</t>
  </si>
  <si>
    <t>19261130</t>
  </si>
  <si>
    <t>858,000</t>
  </si>
  <si>
    <t>19261231</t>
  </si>
  <si>
    <t>1,167,000</t>
  </si>
  <si>
    <t>19270131</t>
  </si>
  <si>
    <t>1,205,000</t>
  </si>
  <si>
    <t>19270228</t>
  </si>
  <si>
    <t>2,589,000</t>
  </si>
  <si>
    <t>19270331</t>
  </si>
  <si>
    <t>1,345,000</t>
  </si>
  <si>
    <t>19270430</t>
  </si>
  <si>
    <t>1,505,000</t>
  </si>
  <si>
    <t>19270531</t>
  </si>
  <si>
    <t>781,000</t>
  </si>
  <si>
    <t>19270630</t>
  </si>
  <si>
    <t>490,000</t>
  </si>
  <si>
    <t>19270731</t>
  </si>
  <si>
    <t>337,000</t>
  </si>
  <si>
    <t>19270831</t>
  </si>
  <si>
    <t>249,000</t>
  </si>
  <si>
    <t>19270930</t>
  </si>
  <si>
    <t>19271031</t>
  </si>
  <si>
    <t>221,000</t>
  </si>
  <si>
    <t>19271130</t>
  </si>
  <si>
    <t>633,000</t>
  </si>
  <si>
    <t>19271231</t>
  </si>
  <si>
    <t>550,000</t>
  </si>
  <si>
    <t>19280131</t>
  </si>
  <si>
    <t>722,000</t>
  </si>
  <si>
    <t>19280229</t>
  </si>
  <si>
    <t>1,059,000</t>
  </si>
  <si>
    <t>19280331</t>
  </si>
  <si>
    <t>1,585,000</t>
  </si>
  <si>
    <t>19280430</t>
  </si>
  <si>
    <t>1,194,000</t>
  </si>
  <si>
    <t>19280531</t>
  </si>
  <si>
    <t>538,000</t>
  </si>
  <si>
    <t>19280630</t>
  </si>
  <si>
    <t>359,000</t>
  </si>
  <si>
    <t>19280731</t>
  </si>
  <si>
    <t>19280831</t>
  </si>
  <si>
    <t>236,000</t>
  </si>
  <si>
    <t>19280930</t>
  </si>
  <si>
    <t>231,000</t>
  </si>
  <si>
    <t>19281031</t>
  </si>
  <si>
    <t>215,000</t>
  </si>
  <si>
    <t>19281130</t>
  </si>
  <si>
    <t>19281231</t>
  </si>
  <si>
    <t>381,000</t>
  </si>
  <si>
    <t>19290131</t>
  </si>
  <si>
    <t>369,000</t>
  </si>
  <si>
    <t>19290228</t>
  </si>
  <si>
    <t>647,000</t>
  </si>
  <si>
    <t>19290331</t>
  </si>
  <si>
    <t>482,000</t>
  </si>
  <si>
    <t>19290430</t>
  </si>
  <si>
    <t>526,000</t>
  </si>
  <si>
    <t>19290531</t>
  </si>
  <si>
    <t>19290630</t>
  </si>
  <si>
    <t>350,000</t>
  </si>
  <si>
    <t>19290731</t>
  </si>
  <si>
    <t>257,000</t>
  </si>
  <si>
    <t>19290831</t>
  </si>
  <si>
    <t>200,000</t>
  </si>
  <si>
    <t>19290930</t>
  </si>
  <si>
    <t>202,000</t>
  </si>
  <si>
    <t>19291031</t>
  </si>
  <si>
    <t>196,000</t>
  </si>
  <si>
    <t>19291130</t>
  </si>
  <si>
    <t>219,000</t>
  </si>
  <si>
    <t>19291231</t>
  </si>
  <si>
    <t>973,000</t>
  </si>
  <si>
    <t>19300131</t>
  </si>
  <si>
    <t>662,000</t>
  </si>
  <si>
    <t>19300228</t>
  </si>
  <si>
    <t>881,000</t>
  </si>
  <si>
    <t>19300331</t>
  </si>
  <si>
    <t>1,106,000</t>
  </si>
  <si>
    <t>19300430</t>
  </si>
  <si>
    <t>575,000</t>
  </si>
  <si>
    <t>19300531</t>
  </si>
  <si>
    <t>487,000</t>
  </si>
  <si>
    <t>19300630</t>
  </si>
  <si>
    <t>324,000</t>
  </si>
  <si>
    <t>19300731</t>
  </si>
  <si>
    <t>258,000</t>
  </si>
  <si>
    <t>19300831</t>
  </si>
  <si>
    <t>198,000</t>
  </si>
  <si>
    <t>19300930</t>
  </si>
  <si>
    <t>217,000</t>
  </si>
  <si>
    <t>19301031</t>
  </si>
  <si>
    <t>19301130</t>
  </si>
  <si>
    <t>19301231</t>
  </si>
  <si>
    <t>235,000</t>
  </si>
  <si>
    <t>19310131</t>
  </si>
  <si>
    <t>470,000</t>
  </si>
  <si>
    <t>19310228</t>
  </si>
  <si>
    <t>385,000</t>
  </si>
  <si>
    <t>19310331</t>
  </si>
  <si>
    <t>461,000</t>
  </si>
  <si>
    <t>19310430</t>
  </si>
  <si>
    <t>300,000</t>
  </si>
  <si>
    <t>19310531</t>
  </si>
  <si>
    <t>243,000</t>
  </si>
  <si>
    <t>19310630</t>
  </si>
  <si>
    <t>214,000</t>
  </si>
  <si>
    <t>19310731</t>
  </si>
  <si>
    <t>186,000</t>
  </si>
  <si>
    <t>19310831</t>
  </si>
  <si>
    <t>177,000</t>
  </si>
  <si>
    <t>19310930</t>
  </si>
  <si>
    <t>174,000</t>
  </si>
  <si>
    <t>19311031</t>
  </si>
  <si>
    <t>204,000</t>
  </si>
  <si>
    <t>19311130</t>
  </si>
  <si>
    <t>213,000</t>
  </si>
  <si>
    <t>19311231</t>
  </si>
  <si>
    <t>19320131</t>
  </si>
  <si>
    <t>19320229</t>
  </si>
  <si>
    <t>420,000</t>
  </si>
  <si>
    <t>19320331</t>
  </si>
  <si>
    <t>845,000</t>
  </si>
  <si>
    <t>19320430</t>
  </si>
  <si>
    <t>556,000</t>
  </si>
  <si>
    <t>19320531</t>
  </si>
  <si>
    <t>608,000</t>
  </si>
  <si>
    <t>19320630</t>
  </si>
  <si>
    <t>310,000</t>
  </si>
  <si>
    <t>19320731</t>
  </si>
  <si>
    <t>19320831</t>
  </si>
  <si>
    <t>19320930</t>
  </si>
  <si>
    <t>184,000</t>
  </si>
  <si>
    <t>19321031</t>
  </si>
  <si>
    <t>180,000</t>
  </si>
  <si>
    <t>19321130</t>
  </si>
  <si>
    <t>201,000</t>
  </si>
  <si>
    <t>19321231</t>
  </si>
  <si>
    <t>19330131</t>
  </si>
  <si>
    <t>390,000</t>
  </si>
  <si>
    <t>19330228</t>
  </si>
  <si>
    <t>319,000</t>
  </si>
  <si>
    <t>19330331</t>
  </si>
  <si>
    <t>1,117,000</t>
  </si>
  <si>
    <t>19330430</t>
  </si>
  <si>
    <t>644,000</t>
  </si>
  <si>
    <t>19330531</t>
  </si>
  <si>
    <t>552,000</t>
  </si>
  <si>
    <t>19330630</t>
  </si>
  <si>
    <t>356,000</t>
  </si>
  <si>
    <t>19330731</t>
  </si>
  <si>
    <t>218,000</t>
  </si>
  <si>
    <t>19330831</t>
  </si>
  <si>
    <t>188,000</t>
  </si>
  <si>
    <t>19330930</t>
  </si>
  <si>
    <t>19331031</t>
  </si>
  <si>
    <t>193,000</t>
  </si>
  <si>
    <t>19331130</t>
  </si>
  <si>
    <t>19331231</t>
  </si>
  <si>
    <t>505,000</t>
  </si>
  <si>
    <t>19340131</t>
  </si>
  <si>
    <t>738,000</t>
  </si>
  <si>
    <t>19340228</t>
  </si>
  <si>
    <t>728,000</t>
  </si>
  <si>
    <t>19340331</t>
  </si>
  <si>
    <t>609,000</t>
  </si>
  <si>
    <t>19340430</t>
  </si>
  <si>
    <t>438,000</t>
  </si>
  <si>
    <t>19340531</t>
  </si>
  <si>
    <t>19340630</t>
  </si>
  <si>
    <t>19340731</t>
  </si>
  <si>
    <t>192,000</t>
  </si>
  <si>
    <t>19340831</t>
  </si>
  <si>
    <t>176,000</t>
  </si>
  <si>
    <t>19340930</t>
  </si>
  <si>
    <t>167,000</t>
  </si>
  <si>
    <t>19341031</t>
  </si>
  <si>
    <t>197,000</t>
  </si>
  <si>
    <t>19341130</t>
  </si>
  <si>
    <t>483,000</t>
  </si>
  <si>
    <t>19341231</t>
  </si>
  <si>
    <t>400,000</t>
  </si>
  <si>
    <t>19350131</t>
  </si>
  <si>
    <t>986,000</t>
  </si>
  <si>
    <t>19350228</t>
  </si>
  <si>
    <t>732,000</t>
  </si>
  <si>
    <t>19350331</t>
  </si>
  <si>
    <t>965,000</t>
  </si>
  <si>
    <t>19350430</t>
  </si>
  <si>
    <t>1,895,000</t>
  </si>
  <si>
    <t>19350531</t>
  </si>
  <si>
    <t>822,000</t>
  </si>
  <si>
    <t>19350630</t>
  </si>
  <si>
    <t>371,000</t>
  </si>
  <si>
    <t>19350731</t>
  </si>
  <si>
    <t>248,000</t>
  </si>
  <si>
    <t>19350831</t>
  </si>
  <si>
    <t>19350930</t>
  </si>
  <si>
    <t>190,000</t>
  </si>
  <si>
    <t>19351031</t>
  </si>
  <si>
    <t>19351130</t>
  </si>
  <si>
    <t>209,000</t>
  </si>
  <si>
    <t>19351231</t>
  </si>
  <si>
    <t>282,000</t>
  </si>
  <si>
    <t>19360131</t>
  </si>
  <si>
    <t>1,571,000</t>
  </si>
  <si>
    <t>19360229</t>
  </si>
  <si>
    <t>1,779,000</t>
  </si>
  <si>
    <t>19360331</t>
  </si>
  <si>
    <t>780,000</t>
  </si>
  <si>
    <t>19360430</t>
  </si>
  <si>
    <t>724,000</t>
  </si>
  <si>
    <t>19360531</t>
  </si>
  <si>
    <t>19360630</t>
  </si>
  <si>
    <t>401,000</t>
  </si>
  <si>
    <t>19360731</t>
  </si>
  <si>
    <t>247,000</t>
  </si>
  <si>
    <t>19360831</t>
  </si>
  <si>
    <t>195,000</t>
  </si>
  <si>
    <t>19360930</t>
  </si>
  <si>
    <t>19361031</t>
  </si>
  <si>
    <t>19361130</t>
  </si>
  <si>
    <t>19361231</t>
  </si>
  <si>
    <t>224,000</t>
  </si>
  <si>
    <t>19370131</t>
  </si>
  <si>
    <t>262,000</t>
  </si>
  <si>
    <t>19370228</t>
  </si>
  <si>
    <t>682,000</t>
  </si>
  <si>
    <t>19370331</t>
  </si>
  <si>
    <t>1,441,000</t>
  </si>
  <si>
    <t>19370430</t>
  </si>
  <si>
    <t>19370531</t>
  </si>
  <si>
    <t>731,000</t>
  </si>
  <si>
    <t>19370630</t>
  </si>
  <si>
    <t>425,000</t>
  </si>
  <si>
    <t>19370731</t>
  </si>
  <si>
    <t>19370831</t>
  </si>
  <si>
    <t>19370930</t>
  </si>
  <si>
    <t>19371031</t>
  </si>
  <si>
    <t>19371130</t>
  </si>
  <si>
    <t>1,165,000</t>
  </si>
  <si>
    <t>19371231</t>
  </si>
  <si>
    <t>1,908,000</t>
  </si>
  <si>
    <t>19380131</t>
  </si>
  <si>
    <t>950,000</t>
  </si>
  <si>
    <t>19380228</t>
  </si>
  <si>
    <t>2,614,000</t>
  </si>
  <si>
    <t>19380331</t>
  </si>
  <si>
    <t>3,185,000</t>
  </si>
  <si>
    <t>19380430</t>
  </si>
  <si>
    <t>1,769,000</t>
  </si>
  <si>
    <t>19380531</t>
  </si>
  <si>
    <t>1,286,000</t>
  </si>
  <si>
    <t>19380630</t>
  </si>
  <si>
    <t>632,000</t>
  </si>
  <si>
    <t>19380731</t>
  </si>
  <si>
    <t>375,000</t>
  </si>
  <si>
    <t>19380831</t>
  </si>
  <si>
    <t>19380930</t>
  </si>
  <si>
    <t>261,000</t>
  </si>
  <si>
    <t>19381031</t>
  </si>
  <si>
    <t>305,000</t>
  </si>
  <si>
    <t>19381130</t>
  </si>
  <si>
    <t>326,000</t>
  </si>
  <si>
    <t>19381231</t>
  </si>
  <si>
    <t>19390131</t>
  </si>
  <si>
    <t>426,000</t>
  </si>
  <si>
    <t>19390228</t>
  </si>
  <si>
    <t>406,000</t>
  </si>
  <si>
    <t>19390331</t>
  </si>
  <si>
    <t>750,000</t>
  </si>
  <si>
    <t>19390430</t>
  </si>
  <si>
    <t>454,000</t>
  </si>
  <si>
    <t>19390531</t>
  </si>
  <si>
    <t>19390630</t>
  </si>
  <si>
    <t>19390731</t>
  </si>
  <si>
    <t>225,000</t>
  </si>
  <si>
    <t>19390831</t>
  </si>
  <si>
    <t>19390930</t>
  </si>
  <si>
    <t>19391031</t>
  </si>
  <si>
    <t>207,000</t>
  </si>
  <si>
    <t>19391130</t>
  </si>
  <si>
    <t>19391231</t>
  </si>
  <si>
    <t>443,000</t>
  </si>
  <si>
    <t>19400131</t>
  </si>
  <si>
    <t>1,729,000</t>
  </si>
  <si>
    <t>19400229</t>
  </si>
  <si>
    <t>2,577,000</t>
  </si>
  <si>
    <t>19400331</t>
  </si>
  <si>
    <t>2,188,000</t>
  </si>
  <si>
    <t>19400430</t>
  </si>
  <si>
    <t>1,458,000</t>
  </si>
  <si>
    <t>19400531</t>
  </si>
  <si>
    <t>581,000</t>
  </si>
  <si>
    <t>19400630</t>
  </si>
  <si>
    <t>346,000</t>
  </si>
  <si>
    <t>19400731</t>
  </si>
  <si>
    <t>275,000</t>
  </si>
  <si>
    <t>19400831</t>
  </si>
  <si>
    <t>19400930</t>
  </si>
  <si>
    <t>19401031</t>
  </si>
  <si>
    <t>270,000</t>
  </si>
  <si>
    <t>19401130</t>
  </si>
  <si>
    <t>320,000</t>
  </si>
  <si>
    <t>19401231</t>
  </si>
  <si>
    <t>1,881,000</t>
  </si>
  <si>
    <t>19410131</t>
  </si>
  <si>
    <t>2,528,000</t>
  </si>
  <si>
    <t>19410228</t>
  </si>
  <si>
    <t>2,339,000</t>
  </si>
  <si>
    <t>19410331</t>
  </si>
  <si>
    <t>2,111,000</t>
  </si>
  <si>
    <t>19410430</t>
  </si>
  <si>
    <t>2,048,000</t>
  </si>
  <si>
    <t>19410531</t>
  </si>
  <si>
    <t>1,124,000</t>
  </si>
  <si>
    <t>19410630</t>
  </si>
  <si>
    <t>650,000</t>
  </si>
  <si>
    <t>19410731</t>
  </si>
  <si>
    <t>413,000</t>
  </si>
  <si>
    <t>19410831</t>
  </si>
  <si>
    <t>325,000</t>
  </si>
  <si>
    <t>19410930</t>
  </si>
  <si>
    <t>19411031</t>
  </si>
  <si>
    <t>311,000</t>
  </si>
  <si>
    <t>19411130</t>
  </si>
  <si>
    <t>321,000</t>
  </si>
  <si>
    <t>19411231</t>
  </si>
  <si>
    <t>1,655,000</t>
  </si>
  <si>
    <t>19420131</t>
  </si>
  <si>
    <t>1,733,000</t>
  </si>
  <si>
    <t>19420228</t>
  </si>
  <si>
    <t>2,540,000</t>
  </si>
  <si>
    <t>19420331</t>
  </si>
  <si>
    <t>751,000</t>
  </si>
  <si>
    <t>19420430</t>
  </si>
  <si>
    <t>1,340,000</t>
  </si>
  <si>
    <t>19420531</t>
  </si>
  <si>
    <t>990,000</t>
  </si>
  <si>
    <t>19420630</t>
  </si>
  <si>
    <t>658,000</t>
  </si>
  <si>
    <t>19420731</t>
  </si>
  <si>
    <t>382,000</t>
  </si>
  <si>
    <t>19420831</t>
  </si>
  <si>
    <t>19420930</t>
  </si>
  <si>
    <t>280,000</t>
  </si>
  <si>
    <t>19421031</t>
  </si>
  <si>
    <t>305,100</t>
  </si>
  <si>
    <t>19421130</t>
  </si>
  <si>
    <t>363,700</t>
  </si>
  <si>
    <t>19421231</t>
  </si>
  <si>
    <t>628,300</t>
  </si>
  <si>
    <t>19430131</t>
  </si>
  <si>
    <t>1,686,700</t>
  </si>
  <si>
    <t>19430228</t>
  </si>
  <si>
    <t>1,077,400</t>
  </si>
  <si>
    <t>19430331</t>
  </si>
  <si>
    <t>1,408,500</t>
  </si>
  <si>
    <t>19430430</t>
  </si>
  <si>
    <t>1,001,500</t>
  </si>
  <si>
    <t>19430531</t>
  </si>
  <si>
    <t>668,100</t>
  </si>
  <si>
    <t>19430630</t>
  </si>
  <si>
    <t>489,800</t>
  </si>
  <si>
    <t>19430731</t>
  </si>
  <si>
    <t>330,800</t>
  </si>
  <si>
    <t>19430831</t>
  </si>
  <si>
    <t>274,900</t>
  </si>
  <si>
    <t>19430930</t>
  </si>
  <si>
    <t>262,500</t>
  </si>
  <si>
    <t>19431031</t>
  </si>
  <si>
    <t>290,300</t>
  </si>
  <si>
    <t>19431130</t>
  </si>
  <si>
    <t>290,600</t>
  </si>
  <si>
    <t>19431231</t>
  </si>
  <si>
    <t>294,400</t>
  </si>
  <si>
    <t>19440131</t>
  </si>
  <si>
    <t>386,900</t>
  </si>
  <si>
    <t>19440229</t>
  </si>
  <si>
    <t>694,400</t>
  </si>
  <si>
    <t>19440331</t>
  </si>
  <si>
    <t>696,200</t>
  </si>
  <si>
    <t>19440430</t>
  </si>
  <si>
    <t>484,900</t>
  </si>
  <si>
    <t>19440531</t>
  </si>
  <si>
    <t>463,300</t>
  </si>
  <si>
    <t>19440630</t>
  </si>
  <si>
    <t>378,400</t>
  </si>
  <si>
    <t>19440731</t>
  </si>
  <si>
    <t>274,400</t>
  </si>
  <si>
    <t>19440831</t>
  </si>
  <si>
    <t>229,000</t>
  </si>
  <si>
    <t>19440930</t>
  </si>
  <si>
    <t>220,500</t>
  </si>
  <si>
    <t>19441031</t>
  </si>
  <si>
    <t>268,400</t>
  </si>
  <si>
    <t>19441130</t>
  </si>
  <si>
    <t>526,600</t>
  </si>
  <si>
    <t>19441231</t>
  </si>
  <si>
    <t>722,600</t>
  </si>
  <si>
    <t>19450131</t>
  </si>
  <si>
    <t>494,700</t>
  </si>
  <si>
    <t>19450228</t>
  </si>
  <si>
    <t>1,415,600</t>
  </si>
  <si>
    <t>19450331</t>
  </si>
  <si>
    <t>793,600</t>
  </si>
  <si>
    <t>19450430</t>
  </si>
  <si>
    <t>629,600</t>
  </si>
  <si>
    <t>19450531</t>
  </si>
  <si>
    <t>672,500</t>
  </si>
  <si>
    <t>19450630</t>
  </si>
  <si>
    <t>452,900</t>
  </si>
  <si>
    <t>19450731</t>
  </si>
  <si>
    <t>268,300</t>
  </si>
  <si>
    <t>19450831</t>
  </si>
  <si>
    <t>235,200</t>
  </si>
  <si>
    <t>19450930</t>
  </si>
  <si>
    <t>219,300</t>
  </si>
  <si>
    <t>19451031</t>
  </si>
  <si>
    <t>331,600</t>
  </si>
  <si>
    <t>19451130</t>
  </si>
  <si>
    <t>619,500</t>
  </si>
  <si>
    <t>19451231</t>
  </si>
  <si>
    <t>2,161,100</t>
  </si>
  <si>
    <t>19460131</t>
  </si>
  <si>
    <t>1,249,100</t>
  </si>
  <si>
    <t>19460228</t>
  </si>
  <si>
    <t>19460331</t>
  </si>
  <si>
    <t>754,900</t>
  </si>
  <si>
    <t>19460430</t>
  </si>
  <si>
    <t>767,400</t>
  </si>
  <si>
    <t>19460531</t>
  </si>
  <si>
    <t>597,700</t>
  </si>
  <si>
    <t>19460630</t>
  </si>
  <si>
    <t>356,500</t>
  </si>
  <si>
    <t>19460731</t>
  </si>
  <si>
    <t>283,000</t>
  </si>
  <si>
    <t>19460831</t>
  </si>
  <si>
    <t>256,600</t>
  </si>
  <si>
    <t>19460930</t>
  </si>
  <si>
    <t>235,900</t>
  </si>
  <si>
    <t>19461031</t>
  </si>
  <si>
    <t>256,420</t>
  </si>
  <si>
    <t>19461130</t>
  </si>
  <si>
    <t>354,200</t>
  </si>
  <si>
    <t>19461231</t>
  </si>
  <si>
    <t>420,700</t>
  </si>
  <si>
    <t>19470131</t>
  </si>
  <si>
    <t>275,450</t>
  </si>
  <si>
    <t>19470228</t>
  </si>
  <si>
    <t>623,710</t>
  </si>
  <si>
    <t>19470331</t>
  </si>
  <si>
    <t>995,200</t>
  </si>
  <si>
    <t>19470430</t>
  </si>
  <si>
    <t>617,700</t>
  </si>
  <si>
    <t>19470531</t>
  </si>
  <si>
    <t>341,500</t>
  </si>
  <si>
    <t>19470630</t>
  </si>
  <si>
    <t>480,300</t>
  </si>
  <si>
    <t>19470731</t>
  </si>
  <si>
    <t>259,100</t>
  </si>
  <si>
    <t>19470831</t>
  </si>
  <si>
    <t>228,150</t>
  </si>
  <si>
    <t>19470930</t>
  </si>
  <si>
    <t>221,450</t>
  </si>
  <si>
    <t>19471031</t>
  </si>
  <si>
    <t>369,870</t>
  </si>
  <si>
    <t>19471130</t>
  </si>
  <si>
    <t>301,720</t>
  </si>
  <si>
    <t>19471231</t>
  </si>
  <si>
    <t>287,820</t>
  </si>
  <si>
    <t>19480131</t>
  </si>
  <si>
    <t>1,030,810</t>
  </si>
  <si>
    <t>19480229</t>
  </si>
  <si>
    <t>343,320</t>
  </si>
  <si>
    <t>19480331</t>
  </si>
  <si>
    <t>821,100</t>
  </si>
  <si>
    <t>19480430</t>
  </si>
  <si>
    <t>1,720,470</t>
  </si>
  <si>
    <t>19480531</t>
  </si>
  <si>
    <t>1,151,180</t>
  </si>
  <si>
    <t>19480630</t>
  </si>
  <si>
    <t>745,270</t>
  </si>
  <si>
    <t>19480731</t>
  </si>
  <si>
    <t>338,120</t>
  </si>
  <si>
    <t>19480831</t>
  </si>
  <si>
    <t>268,150</t>
  </si>
  <si>
    <t>19480930</t>
  </si>
  <si>
    <t>272,540</t>
  </si>
  <si>
    <t>19481031</t>
  </si>
  <si>
    <t>274,380</t>
  </si>
  <si>
    <t>19481130</t>
  </si>
  <si>
    <t>285,790</t>
  </si>
  <si>
    <t>19481231</t>
  </si>
  <si>
    <t>349,660</t>
  </si>
  <si>
    <t>19490131</t>
  </si>
  <si>
    <t>276,590</t>
  </si>
  <si>
    <t>19490228</t>
  </si>
  <si>
    <t>504,260</t>
  </si>
  <si>
    <t>19490331</t>
  </si>
  <si>
    <t>1,937,290</t>
  </si>
  <si>
    <t>19490430</t>
  </si>
  <si>
    <t>811,450</t>
  </si>
  <si>
    <t>19490531</t>
  </si>
  <si>
    <t>584,020</t>
  </si>
  <si>
    <t>19490630</t>
  </si>
  <si>
    <t>331,870</t>
  </si>
  <si>
    <t>19490731</t>
  </si>
  <si>
    <t>234,090</t>
  </si>
  <si>
    <t>19490831</t>
  </si>
  <si>
    <t>225,950</t>
  </si>
  <si>
    <t>19490930</t>
  </si>
  <si>
    <t>217,430</t>
  </si>
  <si>
    <t>19491031</t>
  </si>
  <si>
    <t>242,810</t>
  </si>
  <si>
    <t>19491130</t>
  </si>
  <si>
    <t>243,020</t>
  </si>
  <si>
    <t>19491231</t>
  </si>
  <si>
    <t>250,130</t>
  </si>
  <si>
    <t>19500131</t>
  </si>
  <si>
    <t>750,140</t>
  </si>
  <si>
    <t>19500228</t>
  </si>
  <si>
    <t>962,190</t>
  </si>
  <si>
    <t>19500331</t>
  </si>
  <si>
    <t>882,780</t>
  </si>
  <si>
    <t>19500430</t>
  </si>
  <si>
    <t>816,160</t>
  </si>
  <si>
    <t>19500531</t>
  </si>
  <si>
    <t>542,480</t>
  </si>
  <si>
    <t>19500630</t>
  </si>
  <si>
    <t>332,670</t>
  </si>
  <si>
    <t>19500731</t>
  </si>
  <si>
    <t>243,910</t>
  </si>
  <si>
    <t>19500831</t>
  </si>
  <si>
    <t>224,740</t>
  </si>
  <si>
    <t>19500930</t>
  </si>
  <si>
    <t>226,980</t>
  </si>
  <si>
    <t>19501031</t>
  </si>
  <si>
    <t>665,490</t>
  </si>
  <si>
    <t>19501130</t>
  </si>
  <si>
    <t>768,280</t>
  </si>
  <si>
    <t>19501231</t>
  </si>
  <si>
    <t>1,516,960</t>
  </si>
  <si>
    <t>19510131</t>
  </si>
  <si>
    <t>1,262,960</t>
  </si>
  <si>
    <t>19510228</t>
  </si>
  <si>
    <t>1,517,430</t>
  </si>
  <si>
    <t>19510331</t>
  </si>
  <si>
    <t>922,200</t>
  </si>
  <si>
    <t>19510430</t>
  </si>
  <si>
    <t>654,120</t>
  </si>
  <si>
    <t>19510531</t>
  </si>
  <si>
    <t>702,140</t>
  </si>
  <si>
    <t>19510630</t>
  </si>
  <si>
    <t>344,680</t>
  </si>
  <si>
    <t>19510731</t>
  </si>
  <si>
    <t>252,100</t>
  </si>
  <si>
    <t>19510831</t>
  </si>
  <si>
    <t>244,130</t>
  </si>
  <si>
    <t>19510930</t>
  </si>
  <si>
    <t>235,240</t>
  </si>
  <si>
    <t>19511031</t>
  </si>
  <si>
    <t>294,500</t>
  </si>
  <si>
    <t>19511130</t>
  </si>
  <si>
    <t>519,570</t>
  </si>
  <si>
    <t>19511231</t>
  </si>
  <si>
    <t>1,765,070</t>
  </si>
  <si>
    <t>19520131</t>
  </si>
  <si>
    <t>1,462,560</t>
  </si>
  <si>
    <t>19520229</t>
  </si>
  <si>
    <t>1,753,450</t>
  </si>
  <si>
    <t>19520331</t>
  </si>
  <si>
    <t>1,429,360</t>
  </si>
  <si>
    <t>19520430</t>
  </si>
  <si>
    <t>1,621,210</t>
  </si>
  <si>
    <t>19520531</t>
  </si>
  <si>
    <t>1,111,120</t>
  </si>
  <si>
    <t>19520630</t>
  </si>
  <si>
    <t>575,060</t>
  </si>
  <si>
    <t>19520731</t>
  </si>
  <si>
    <t>404,430</t>
  </si>
  <si>
    <t>19520831</t>
  </si>
  <si>
    <t>305,420</t>
  </si>
  <si>
    <t>19520930</t>
  </si>
  <si>
    <t>302,010</t>
  </si>
  <si>
    <t>19521031</t>
  </si>
  <si>
    <t>283,020</t>
  </si>
  <si>
    <t>19521130</t>
  </si>
  <si>
    <t>299,730</t>
  </si>
  <si>
    <t>19521231</t>
  </si>
  <si>
    <t>1,270,860</t>
  </si>
  <si>
    <t>19530131</t>
  </si>
  <si>
    <t>2,746,050</t>
  </si>
  <si>
    <t>19530228</t>
  </si>
  <si>
    <t>687,250</t>
  </si>
  <si>
    <t>19530331</t>
  </si>
  <si>
    <t>897,060</t>
  </si>
  <si>
    <t>19530430</t>
  </si>
  <si>
    <t>861,490</t>
  </si>
  <si>
    <t>19530531</t>
  </si>
  <si>
    <t>912,510</t>
  </si>
  <si>
    <t>19530630</t>
  </si>
  <si>
    <t>733,550</t>
  </si>
  <si>
    <t>19530731</t>
  </si>
  <si>
    <t>387,820</t>
  </si>
  <si>
    <t>19530831</t>
  </si>
  <si>
    <t>295,400</t>
  </si>
  <si>
    <t>19530930</t>
  </si>
  <si>
    <t>293,240</t>
  </si>
  <si>
    <t>19531031</t>
  </si>
  <si>
    <t>307,700</t>
  </si>
  <si>
    <t>19531130</t>
  </si>
  <si>
    <t>490,260</t>
  </si>
  <si>
    <t>19531231</t>
  </si>
  <si>
    <t>441,660</t>
  </si>
  <si>
    <t>19540131</t>
  </si>
  <si>
    <t>1,487,460</t>
  </si>
  <si>
    <t>19540228</t>
  </si>
  <si>
    <t>1,625,440</t>
  </si>
  <si>
    <t>19540331</t>
  </si>
  <si>
    <t>1,473,970</t>
  </si>
  <si>
    <t>19540430</t>
  </si>
  <si>
    <t>1,445,480</t>
  </si>
  <si>
    <t>19540531</t>
  </si>
  <si>
    <t>649,990</t>
  </si>
  <si>
    <t>19540630</t>
  </si>
  <si>
    <t>437,340</t>
  </si>
  <si>
    <t>19540731</t>
  </si>
  <si>
    <t>317,810</t>
  </si>
  <si>
    <t>19540831</t>
  </si>
  <si>
    <t>308,470</t>
  </si>
  <si>
    <t>19540930</t>
  </si>
  <si>
    <t>297,890</t>
  </si>
  <si>
    <t>19541031</t>
  </si>
  <si>
    <t>302,410</t>
  </si>
  <si>
    <t>19541130</t>
  </si>
  <si>
    <t>515,560</t>
  </si>
  <si>
    <t>19541231</t>
  </si>
  <si>
    <t>789,170</t>
  </si>
  <si>
    <t>19550131</t>
  </si>
  <si>
    <t>566,390</t>
  </si>
  <si>
    <t>19550228</t>
  </si>
  <si>
    <t>447,250</t>
  </si>
  <si>
    <t>19550331</t>
  </si>
  <si>
    <t>472,910</t>
  </si>
  <si>
    <t>19550430</t>
  </si>
  <si>
    <t>766,510</t>
  </si>
  <si>
    <t>19550531</t>
  </si>
  <si>
    <t>682,340</t>
  </si>
  <si>
    <t>19550630</t>
  </si>
  <si>
    <t>335,010</t>
  </si>
  <si>
    <t>19550731</t>
  </si>
  <si>
    <t>277,950</t>
  </si>
  <si>
    <t>19550831</t>
  </si>
  <si>
    <t>249,570</t>
  </si>
  <si>
    <t>19550930</t>
  </si>
  <si>
    <t>257,450</t>
  </si>
  <si>
    <t>19551031</t>
  </si>
  <si>
    <t>255,500</t>
  </si>
  <si>
    <t>19551130</t>
  </si>
  <si>
    <t>413,700</t>
  </si>
  <si>
    <t>19551231</t>
  </si>
  <si>
    <t>2,898,000</t>
  </si>
  <si>
    <t>19560131</t>
  </si>
  <si>
    <t>3,226,200</t>
  </si>
  <si>
    <t>19560229</t>
  </si>
  <si>
    <t>1,849,400</t>
  </si>
  <si>
    <t>19560331</t>
  </si>
  <si>
    <t>1,200,200</t>
  </si>
  <si>
    <t>19560430</t>
  </si>
  <si>
    <t>950,800</t>
  </si>
  <si>
    <t>19560531</t>
  </si>
  <si>
    <t>1,008,500</t>
  </si>
  <si>
    <t>19560630</t>
  </si>
  <si>
    <t>541,700</t>
  </si>
  <si>
    <t>19560731</t>
  </si>
  <si>
    <t>360,600</t>
  </si>
  <si>
    <t>19560831</t>
  </si>
  <si>
    <t>311,300</t>
  </si>
  <si>
    <t>19560930</t>
  </si>
  <si>
    <t>19561031</t>
  </si>
  <si>
    <t>370,900</t>
  </si>
  <si>
    <t>19561130</t>
  </si>
  <si>
    <t>19561231</t>
  </si>
  <si>
    <t>321,300</t>
  </si>
  <si>
    <t>19570131</t>
  </si>
  <si>
    <t>422,600</t>
  </si>
  <si>
    <t>19570228</t>
  </si>
  <si>
    <t>1,115,200</t>
  </si>
  <si>
    <t>19570331</t>
  </si>
  <si>
    <t>1,446,100</t>
  </si>
  <si>
    <t>19570430</t>
  </si>
  <si>
    <t>816,700</t>
  </si>
  <si>
    <t>19570531</t>
  </si>
  <si>
    <t>968,100</t>
  </si>
  <si>
    <t>19570630</t>
  </si>
  <si>
    <t>459,200</t>
  </si>
  <si>
    <t>19570731</t>
  </si>
  <si>
    <t>315,900</t>
  </si>
  <si>
    <t>19570831</t>
  </si>
  <si>
    <t>278,300</t>
  </si>
  <si>
    <t>19570930</t>
  </si>
  <si>
    <t>330,200</t>
  </si>
  <si>
    <t>19571031</t>
  </si>
  <si>
    <t>584,400</t>
  </si>
  <si>
    <t>19571130</t>
  </si>
  <si>
    <t>526,900</t>
  </si>
  <si>
    <t>19571231</t>
  </si>
  <si>
    <t>913,100</t>
  </si>
  <si>
    <t>19580131</t>
  </si>
  <si>
    <t>1,482,200</t>
  </si>
  <si>
    <t>19580228</t>
  </si>
  <si>
    <t>4,414,400</t>
  </si>
  <si>
    <t>19580331</t>
  </si>
  <si>
    <t>2,085,100</t>
  </si>
  <si>
    <t>19580430</t>
  </si>
  <si>
    <t>2,148,700</t>
  </si>
  <si>
    <t>19580531</t>
  </si>
  <si>
    <t>1,069,300</t>
  </si>
  <si>
    <t>19580630</t>
  </si>
  <si>
    <t>731,200</t>
  </si>
  <si>
    <t>19580731</t>
  </si>
  <si>
    <t>458,000</t>
  </si>
  <si>
    <t>19580831</t>
  </si>
  <si>
    <t>362,200</t>
  </si>
  <si>
    <t>19580930</t>
  </si>
  <si>
    <t>345,600</t>
  </si>
  <si>
    <t>19581031</t>
  </si>
  <si>
    <t>354,800</t>
  </si>
  <si>
    <t>19581130</t>
  </si>
  <si>
    <t>325,900</t>
  </si>
  <si>
    <t>19581231</t>
  </si>
  <si>
    <t>360,700</t>
  </si>
  <si>
    <t>19590131</t>
  </si>
  <si>
    <t>1,307,700</t>
  </si>
  <si>
    <t>19590228</t>
  </si>
  <si>
    <t>1,282,600</t>
  </si>
  <si>
    <t>19590331</t>
  </si>
  <si>
    <t>788,600</t>
  </si>
  <si>
    <t>19590430</t>
  </si>
  <si>
    <t>631,100</t>
  </si>
  <si>
    <t>19590531</t>
  </si>
  <si>
    <t>475,900</t>
  </si>
  <si>
    <t>19590630</t>
  </si>
  <si>
    <t>342,600</t>
  </si>
  <si>
    <t>19590731</t>
  </si>
  <si>
    <t>283,700</t>
  </si>
  <si>
    <t>19590831</t>
  </si>
  <si>
    <t>257,100</t>
  </si>
  <si>
    <t>19590930</t>
  </si>
  <si>
    <t>19591031</t>
  </si>
  <si>
    <t>288,200</t>
  </si>
  <si>
    <t>19591130</t>
  </si>
  <si>
    <t>265,000</t>
  </si>
  <si>
    <t>19591231</t>
  </si>
  <si>
    <t>300,300</t>
  </si>
  <si>
    <t>19600131</t>
  </si>
  <si>
    <t>546,100</t>
  </si>
  <si>
    <t>19600229</t>
  </si>
  <si>
    <t>1,431,200</t>
  </si>
  <si>
    <t>19600331</t>
  </si>
  <si>
    <t>1,216,100</t>
  </si>
  <si>
    <t>19600430</t>
  </si>
  <si>
    <t>621,500</t>
  </si>
  <si>
    <t>19600531</t>
  </si>
  <si>
    <t>614,800</t>
  </si>
  <si>
    <t>19600630</t>
  </si>
  <si>
    <t>403,300</t>
  </si>
  <si>
    <t>19600731</t>
  </si>
  <si>
    <t>270,400</t>
  </si>
  <si>
    <t>19600831</t>
  </si>
  <si>
    <t>248,300</t>
  </si>
  <si>
    <t>19600930</t>
  </si>
  <si>
    <t>253,700</t>
  </si>
  <si>
    <t>19601031</t>
  </si>
  <si>
    <t>281,000</t>
  </si>
  <si>
    <t>19601130</t>
  </si>
  <si>
    <t>423,200</t>
  </si>
  <si>
    <t>19601231</t>
  </si>
  <si>
    <t>964,500</t>
  </si>
  <si>
    <t>19610131</t>
  </si>
  <si>
    <t>575,600</t>
  </si>
  <si>
    <t>19610228</t>
  </si>
  <si>
    <t>1,344,200</t>
  </si>
  <si>
    <t>19610331</t>
  </si>
  <si>
    <t>1,042,500</t>
  </si>
  <si>
    <t>19610430</t>
  </si>
  <si>
    <t>691,400</t>
  </si>
  <si>
    <t>19610531</t>
  </si>
  <si>
    <t>626,900</t>
  </si>
  <si>
    <t>19610630</t>
  </si>
  <si>
    <t>417,700</t>
  </si>
  <si>
    <t>19610731</t>
  </si>
  <si>
    <t>283,300</t>
  </si>
  <si>
    <t>19610831</t>
  </si>
  <si>
    <t>19610930</t>
  </si>
  <si>
    <t>255,700</t>
  </si>
  <si>
    <t>19611031</t>
  </si>
  <si>
    <t>19611130</t>
  </si>
  <si>
    <t>425,200</t>
  </si>
  <si>
    <t>19611231</t>
  </si>
  <si>
    <t>829,500</t>
  </si>
  <si>
    <t>19620131</t>
  </si>
  <si>
    <t>477,400</t>
  </si>
  <si>
    <t>19620228</t>
  </si>
  <si>
    <t>1,860,800</t>
  </si>
  <si>
    <t>19620331</t>
  </si>
  <si>
    <t>1,100,200</t>
  </si>
  <si>
    <t>19620430</t>
  </si>
  <si>
    <t>772,100</t>
  </si>
  <si>
    <t>19620531</t>
  </si>
  <si>
    <t>564,200</t>
  </si>
  <si>
    <t>19620630</t>
  </si>
  <si>
    <t>381,600</t>
  </si>
  <si>
    <t>19620731</t>
  </si>
  <si>
    <t>273,800</t>
  </si>
  <si>
    <t>19620831</t>
  </si>
  <si>
    <t>250,500</t>
  </si>
  <si>
    <t>19620930</t>
  </si>
  <si>
    <t>244,700</t>
  </si>
  <si>
    <t>19621031</t>
  </si>
  <si>
    <t>897,700</t>
  </si>
  <si>
    <t>19621130</t>
  </si>
  <si>
    <t>19621231</t>
  </si>
  <si>
    <t>918,200</t>
  </si>
  <si>
    <t>19630131</t>
  </si>
  <si>
    <t>558,100</t>
  </si>
  <si>
    <t>19630228</t>
  </si>
  <si>
    <t>1,360,200</t>
  </si>
  <si>
    <t>19630331</t>
  </si>
  <si>
    <t>912,500</t>
  </si>
  <si>
    <t>19630430</t>
  </si>
  <si>
    <t>2,401,600</t>
  </si>
  <si>
    <t>19630531</t>
  </si>
  <si>
    <t>1,032,800</t>
  </si>
  <si>
    <t>19630630</t>
  </si>
  <si>
    <t>476,300</t>
  </si>
  <si>
    <t>19630731</t>
  </si>
  <si>
    <t>347,000</t>
  </si>
  <si>
    <t>19630831</t>
  </si>
  <si>
    <t>308,900</t>
  </si>
  <si>
    <t>19630930</t>
  </si>
  <si>
    <t>286,100</t>
  </si>
  <si>
    <t>19631031</t>
  </si>
  <si>
    <t>353,000</t>
  </si>
  <si>
    <t>19631130</t>
  </si>
  <si>
    <t>699,400</t>
  </si>
  <si>
    <t>19631231</t>
  </si>
  <si>
    <t>400,200</t>
  </si>
  <si>
    <t>19640131</t>
  </si>
  <si>
    <t>850,400</t>
  </si>
  <si>
    <t>19640229</t>
  </si>
  <si>
    <t>473,300</t>
  </si>
  <si>
    <t>19640331</t>
  </si>
  <si>
    <t>451,200</t>
  </si>
  <si>
    <t>19640430</t>
  </si>
  <si>
    <t>470,100</t>
  </si>
  <si>
    <t>19640531</t>
  </si>
  <si>
    <t>414,600</t>
  </si>
  <si>
    <t>19640630</t>
  </si>
  <si>
    <t>404,200</t>
  </si>
  <si>
    <t>19640731</t>
  </si>
  <si>
    <t>246,400</t>
  </si>
  <si>
    <t>19640831</t>
  </si>
  <si>
    <t>223,300</t>
  </si>
  <si>
    <t>19640930</t>
  </si>
  <si>
    <t>19641031</t>
  </si>
  <si>
    <t>263,300</t>
  </si>
  <si>
    <t>19641130</t>
  </si>
  <si>
    <t>498,200</t>
  </si>
  <si>
    <t>19641231</t>
  </si>
  <si>
    <t>2,500,100</t>
  </si>
  <si>
    <t>19650131</t>
  </si>
  <si>
    <t>2,088,900</t>
  </si>
  <si>
    <t>19650228</t>
  </si>
  <si>
    <t>803,500</t>
  </si>
  <si>
    <t>19650331</t>
  </si>
  <si>
    <t>592,900</t>
  </si>
  <si>
    <t>19650430</t>
  </si>
  <si>
    <t>1,631,800</t>
  </si>
  <si>
    <t>19650531</t>
  </si>
  <si>
    <t>681,500</t>
  </si>
  <si>
    <t>19650630</t>
  </si>
  <si>
    <t>405,700</t>
  </si>
  <si>
    <t>19650731</t>
  </si>
  <si>
    <t>330,100</t>
  </si>
  <si>
    <t>19650831</t>
  </si>
  <si>
    <t>296,700</t>
  </si>
  <si>
    <t>19650930</t>
  </si>
  <si>
    <t>266,900</t>
  </si>
  <si>
    <t>19651031</t>
  </si>
  <si>
    <t>282,500</t>
  </si>
  <si>
    <t>19651130</t>
  </si>
  <si>
    <t>724,700</t>
  </si>
  <si>
    <t>19651231</t>
  </si>
  <si>
    <t>485,100</t>
  </si>
  <si>
    <t>19660131</t>
  </si>
  <si>
    <t>1,121,200</t>
  </si>
  <si>
    <t>19660228</t>
  </si>
  <si>
    <t>949,500</t>
  </si>
  <si>
    <t>19660331</t>
  </si>
  <si>
    <t>1,186,400</t>
  </si>
  <si>
    <t>19660430</t>
  </si>
  <si>
    <t>912,600</t>
  </si>
  <si>
    <t>19660531</t>
  </si>
  <si>
    <t>490,200</t>
  </si>
  <si>
    <t>19660630</t>
  </si>
  <si>
    <t>337,200</t>
  </si>
  <si>
    <t>19660731</t>
  </si>
  <si>
    <t>275,200</t>
  </si>
  <si>
    <t>19660831</t>
  </si>
  <si>
    <t>254,200</t>
  </si>
  <si>
    <t>19660930</t>
  </si>
  <si>
    <t>19661031</t>
  </si>
  <si>
    <t>253,100</t>
  </si>
  <si>
    <t>19661130</t>
  </si>
  <si>
    <t>690,800</t>
  </si>
  <si>
    <t>19661231</t>
  </si>
  <si>
    <t>1,279,300</t>
  </si>
  <si>
    <t>19670131</t>
  </si>
  <si>
    <t>1,405,500</t>
  </si>
  <si>
    <t>19670228</t>
  </si>
  <si>
    <t>1,083,000</t>
  </si>
  <si>
    <t>19670331</t>
  </si>
  <si>
    <t>1,338,300</t>
  </si>
  <si>
    <t>19670430</t>
  </si>
  <si>
    <t>1,543,600</t>
  </si>
  <si>
    <t>19670531</t>
  </si>
  <si>
    <t>1,273,100</t>
  </si>
  <si>
    <t>19670630</t>
  </si>
  <si>
    <t>714,100</t>
  </si>
  <si>
    <t>19670731</t>
  </si>
  <si>
    <t>19670831</t>
  </si>
  <si>
    <t>293,700</t>
  </si>
  <si>
    <t>19670930</t>
  </si>
  <si>
    <t>260,900</t>
  </si>
  <si>
    <t>19671031</t>
  </si>
  <si>
    <t>303,100</t>
  </si>
  <si>
    <t>19671130</t>
  </si>
  <si>
    <t>302,000</t>
  </si>
  <si>
    <t>19671231</t>
  </si>
  <si>
    <t>436,900</t>
  </si>
  <si>
    <t>19680131</t>
  </si>
  <si>
    <t>763,800</t>
  </si>
  <si>
    <t>19680229</t>
  </si>
  <si>
    <t>1,668,100</t>
  </si>
  <si>
    <t>19680331</t>
  </si>
  <si>
    <t>1,060,500</t>
  </si>
  <si>
    <t>19680430</t>
  </si>
  <si>
    <t>597,300</t>
  </si>
  <si>
    <t>19680531</t>
  </si>
  <si>
    <t>500,200</t>
  </si>
  <si>
    <t>19680630</t>
  </si>
  <si>
    <t>19680731</t>
  </si>
  <si>
    <t>19680831</t>
  </si>
  <si>
    <t>327,400</t>
  </si>
  <si>
    <t>19680930</t>
  </si>
  <si>
    <t>300,900</t>
  </si>
  <si>
    <t>19681031</t>
  </si>
  <si>
    <t>321,100</t>
  </si>
  <si>
    <t>19681130</t>
  </si>
  <si>
    <t>355,600</t>
  </si>
  <si>
    <t>19681231</t>
  </si>
  <si>
    <t>980,200</t>
  </si>
  <si>
    <t>19690131</t>
  </si>
  <si>
    <t>2,548,600</t>
  </si>
  <si>
    <t>19690228</t>
  </si>
  <si>
    <t>2,209,000</t>
  </si>
  <si>
    <t>19690331</t>
  </si>
  <si>
    <t>1,306,800</t>
  </si>
  <si>
    <t>19690430</t>
  </si>
  <si>
    <t>1,482,100</t>
  </si>
  <si>
    <t>19690531</t>
  </si>
  <si>
    <t>1,071,800</t>
  </si>
  <si>
    <t>19690630</t>
  </si>
  <si>
    <t>538,700</t>
  </si>
  <si>
    <t>19690731</t>
  </si>
  <si>
    <t>361,300</t>
  </si>
  <si>
    <t>19690831</t>
  </si>
  <si>
    <t>293,100</t>
  </si>
  <si>
    <t>19690930</t>
  </si>
  <si>
    <t>328,900</t>
  </si>
  <si>
    <t>19691031</t>
  </si>
  <si>
    <t>355,500</t>
  </si>
  <si>
    <t>19691130</t>
  </si>
  <si>
    <t>329,800</t>
  </si>
  <si>
    <t>19691231</t>
  </si>
  <si>
    <t>1,485,500</t>
  </si>
  <si>
    <t>19700131</t>
  </si>
  <si>
    <t>4,535,800</t>
  </si>
  <si>
    <t>19700228</t>
  </si>
  <si>
    <t>1,369,000</t>
  </si>
  <si>
    <t>19700331</t>
  </si>
  <si>
    <t>1,232,600</t>
  </si>
  <si>
    <t>19700430</t>
  </si>
  <si>
    <t>560,900</t>
  </si>
  <si>
    <t>19700531</t>
  </si>
  <si>
    <t>513,700</t>
  </si>
  <si>
    <t>19700630</t>
  </si>
  <si>
    <t>411,000</t>
  </si>
  <si>
    <t>19700731</t>
  </si>
  <si>
    <t>323,000</t>
  </si>
  <si>
    <t>19700831</t>
  </si>
  <si>
    <t>305,900</t>
  </si>
  <si>
    <t>19700930</t>
  </si>
  <si>
    <t>288,100</t>
  </si>
  <si>
    <t>19701031</t>
  </si>
  <si>
    <t>343,450</t>
  </si>
  <si>
    <t>19701130</t>
  </si>
  <si>
    <t>1,032,350</t>
  </si>
  <si>
    <t>19701231</t>
  </si>
  <si>
    <t>1,704,530</t>
  </si>
  <si>
    <t>19710131</t>
  </si>
  <si>
    <t>1,648,150</t>
  </si>
  <si>
    <t>19710228</t>
  </si>
  <si>
    <t>766,290</t>
  </si>
  <si>
    <t>19710331</t>
  </si>
  <si>
    <t>1,493,200</t>
  </si>
  <si>
    <t>19710430</t>
  </si>
  <si>
    <t>1,109,980</t>
  </si>
  <si>
    <t>19710531</t>
  </si>
  <si>
    <t>956,690</t>
  </si>
  <si>
    <t>19710630</t>
  </si>
  <si>
    <t>674,010</t>
  </si>
  <si>
    <t>19710731</t>
  </si>
  <si>
    <t>420,520</t>
  </si>
  <si>
    <t>19710831</t>
  </si>
  <si>
    <t>312,880</t>
  </si>
  <si>
    <t>19710930</t>
  </si>
  <si>
    <t>322,460</t>
  </si>
  <si>
    <t>19711031</t>
  </si>
  <si>
    <t>370,200</t>
  </si>
  <si>
    <t>19711130</t>
  </si>
  <si>
    <t>360,300</t>
  </si>
  <si>
    <t>19711231</t>
  </si>
  <si>
    <t>511,900</t>
  </si>
  <si>
    <t>19720131</t>
  </si>
  <si>
    <t>19720229</t>
  </si>
  <si>
    <t>759,700</t>
  </si>
  <si>
    <t>19720331</t>
  </si>
  <si>
    <t>1,235,600</t>
  </si>
  <si>
    <t>19720430</t>
  </si>
  <si>
    <t>872,000</t>
  </si>
  <si>
    <t>19720531</t>
  </si>
  <si>
    <t>525,300</t>
  </si>
  <si>
    <t>19720630</t>
  </si>
  <si>
    <t>376,000</t>
  </si>
  <si>
    <t>19720731</t>
  </si>
  <si>
    <t>297,400</t>
  </si>
  <si>
    <t>19720831</t>
  </si>
  <si>
    <t>277,000</t>
  </si>
  <si>
    <t>19720930</t>
  </si>
  <si>
    <t>19721031</t>
  </si>
  <si>
    <t>381,100</t>
  </si>
  <si>
    <t>19721130</t>
  </si>
  <si>
    <t>654,800</t>
  </si>
  <si>
    <t>19721231</t>
  </si>
  <si>
    <t>817,600</t>
  </si>
  <si>
    <t>19730131</t>
  </si>
  <si>
    <t>1,818,000</t>
  </si>
  <si>
    <t>19730228</t>
  </si>
  <si>
    <t>1,745,500</t>
  </si>
  <si>
    <t>19730331</t>
  </si>
  <si>
    <t>1,435,700</t>
  </si>
  <si>
    <t>19730430</t>
  </si>
  <si>
    <t>801,900</t>
  </si>
  <si>
    <t>19730531</t>
  </si>
  <si>
    <t>677,400</t>
  </si>
  <si>
    <t>19730630</t>
  </si>
  <si>
    <t>397,200</t>
  </si>
  <si>
    <t>19730731</t>
  </si>
  <si>
    <t>323,500</t>
  </si>
  <si>
    <t>19730831</t>
  </si>
  <si>
    <t>291,600</t>
  </si>
  <si>
    <t>19730930</t>
  </si>
  <si>
    <t>294,800</t>
  </si>
  <si>
    <t>19731031</t>
  </si>
  <si>
    <t>406,740</t>
  </si>
  <si>
    <t>19731130</t>
  </si>
  <si>
    <t>2,107,100</t>
  </si>
  <si>
    <t>19731231</t>
  </si>
  <si>
    <t>1,845,560</t>
  </si>
  <si>
    <t>19740131</t>
  </si>
  <si>
    <t>3,355,050</t>
  </si>
  <si>
    <t>19740228</t>
  </si>
  <si>
    <t>1,054,220</t>
  </si>
  <si>
    <t>19740331</t>
  </si>
  <si>
    <t>2,579,450</t>
  </si>
  <si>
    <t>19740430</t>
  </si>
  <si>
    <t>1,849,260</t>
  </si>
  <si>
    <t>19740531</t>
  </si>
  <si>
    <t>910,550</t>
  </si>
  <si>
    <t>19740630</t>
  </si>
  <si>
    <t>594,850</t>
  </si>
  <si>
    <t>19740731</t>
  </si>
  <si>
    <t>458,070</t>
  </si>
  <si>
    <t>19740831</t>
  </si>
  <si>
    <t>362,060</t>
  </si>
  <si>
    <t>19740930</t>
  </si>
  <si>
    <t>353,520</t>
  </si>
  <si>
    <t>19741031</t>
  </si>
  <si>
    <t>344,800</t>
  </si>
  <si>
    <t>19741130</t>
  </si>
  <si>
    <t>380,420</t>
  </si>
  <si>
    <t>19741231</t>
  </si>
  <si>
    <t>502,600</t>
  </si>
  <si>
    <t>19750131</t>
  </si>
  <si>
    <t>506,750</t>
  </si>
  <si>
    <t>19750228</t>
  </si>
  <si>
    <t>1,452,240</t>
  </si>
  <si>
    <t>19750331</t>
  </si>
  <si>
    <t>2,307,390</t>
  </si>
  <si>
    <t>19750430</t>
  </si>
  <si>
    <t>1,176,720</t>
  </si>
  <si>
    <t>19750531</t>
  </si>
  <si>
    <t>1,044,170</t>
  </si>
  <si>
    <t>19750630</t>
  </si>
  <si>
    <t>634,420</t>
  </si>
  <si>
    <t>19750731</t>
  </si>
  <si>
    <t>379,090</t>
  </si>
  <si>
    <t>19750831</t>
  </si>
  <si>
    <t>326,620</t>
  </si>
  <si>
    <t>19750930</t>
  </si>
  <si>
    <t>331,980</t>
  </si>
  <si>
    <t>19751031</t>
  </si>
  <si>
    <t>435,230</t>
  </si>
  <si>
    <t>19751130</t>
  </si>
  <si>
    <t>379,480</t>
  </si>
  <si>
    <t>19751231</t>
  </si>
  <si>
    <t>401,570</t>
  </si>
  <si>
    <t>19760131</t>
  </si>
  <si>
    <t>370,600</t>
  </si>
  <si>
    <t>19760229</t>
  </si>
  <si>
    <t>442,740</t>
  </si>
  <si>
    <t>19760331</t>
  </si>
  <si>
    <t>625,260</t>
  </si>
  <si>
    <t>19760430</t>
  </si>
  <si>
    <t>554,140</t>
  </si>
  <si>
    <t>19760531</t>
  </si>
  <si>
    <t>391,440</t>
  </si>
  <si>
    <t>19760630</t>
  </si>
  <si>
    <t>304,300</t>
  </si>
  <si>
    <t>19760731</t>
  </si>
  <si>
    <t>258,110</t>
  </si>
  <si>
    <t>19760831</t>
  </si>
  <si>
    <t>304,490</t>
  </si>
  <si>
    <t>19760930</t>
  </si>
  <si>
    <t>295,360</t>
  </si>
  <si>
    <t>19761031</t>
  </si>
  <si>
    <t>297,820</t>
  </si>
  <si>
    <t>19761130</t>
  </si>
  <si>
    <t>272,290</t>
  </si>
  <si>
    <t>19761231</t>
  </si>
  <si>
    <t>274,850</t>
  </si>
  <si>
    <t>19770131</t>
  </si>
  <si>
    <t>303,410</t>
  </si>
  <si>
    <t>19770228</t>
  </si>
  <si>
    <t>281,770</t>
  </si>
  <si>
    <t>19770331</t>
  </si>
  <si>
    <t>313,110</t>
  </si>
  <si>
    <t>19770430</t>
  </si>
  <si>
    <t>255,330</t>
  </si>
  <si>
    <t>19770531</t>
  </si>
  <si>
    <t>337,630</t>
  </si>
  <si>
    <t>19770630</t>
  </si>
  <si>
    <t>271,200</t>
  </si>
  <si>
    <t>19770731</t>
  </si>
  <si>
    <t>242,230</t>
  </si>
  <si>
    <t>19770831</t>
  </si>
  <si>
    <t>244,610</t>
  </si>
  <si>
    <t>19770930</t>
  </si>
  <si>
    <t>318,130</t>
  </si>
  <si>
    <t>19771031</t>
  </si>
  <si>
    <t>281,710</t>
  </si>
  <si>
    <t>19771130</t>
  </si>
  <si>
    <t>320,080</t>
  </si>
  <si>
    <t>19771231</t>
  </si>
  <si>
    <t>969,060</t>
  </si>
  <si>
    <t>19780131</t>
  </si>
  <si>
    <t>3,115,300</t>
  </si>
  <si>
    <t>19780228</t>
  </si>
  <si>
    <t>1,632,450</t>
  </si>
  <si>
    <t>19780331</t>
  </si>
  <si>
    <t>2,074,210</t>
  </si>
  <si>
    <t>19780430</t>
  </si>
  <si>
    <t>1,458,720</t>
  </si>
  <si>
    <t>19780531</t>
  </si>
  <si>
    <t>800,830</t>
  </si>
  <si>
    <t>19780630</t>
  </si>
  <si>
    <t>441,100</t>
  </si>
  <si>
    <t>19780731</t>
  </si>
  <si>
    <t>335,640</t>
  </si>
  <si>
    <t>19780831</t>
  </si>
  <si>
    <t>281,350</t>
  </si>
  <si>
    <t>19780930</t>
  </si>
  <si>
    <t>313,850</t>
  </si>
  <si>
    <t>19781031</t>
  </si>
  <si>
    <t>270,510</t>
  </si>
  <si>
    <t>19781130</t>
  </si>
  <si>
    <t>264,350</t>
  </si>
  <si>
    <t>19781231</t>
  </si>
  <si>
    <t>269,830</t>
  </si>
  <si>
    <t>19790131</t>
  </si>
  <si>
    <t>473,530</t>
  </si>
  <si>
    <t>19790228</t>
  </si>
  <si>
    <t>945,310</t>
  </si>
  <si>
    <t>19790331</t>
  </si>
  <si>
    <t>1,009,640</t>
  </si>
  <si>
    <t>19790430</t>
  </si>
  <si>
    <t>667,590</t>
  </si>
  <si>
    <t>19790531</t>
  </si>
  <si>
    <t>706,010</t>
  </si>
  <si>
    <t>19790630</t>
  </si>
  <si>
    <t>270,960</t>
  </si>
  <si>
    <t>19790731</t>
  </si>
  <si>
    <t>267,200</t>
  </si>
  <si>
    <t>19790831</t>
  </si>
  <si>
    <t>232,320</t>
  </si>
  <si>
    <t>19790930</t>
  </si>
  <si>
    <t>239,880</t>
  </si>
  <si>
    <t>19791031</t>
  </si>
  <si>
    <t>378,810</t>
  </si>
  <si>
    <t>19791130</t>
  </si>
  <si>
    <t>497,350</t>
  </si>
  <si>
    <t>19791231</t>
  </si>
  <si>
    <t>689,560</t>
  </si>
  <si>
    <t>19800131</t>
  </si>
  <si>
    <t>1,776,000</t>
  </si>
  <si>
    <t>19800229</t>
  </si>
  <si>
    <t>2,261,730</t>
  </si>
  <si>
    <t>19800331</t>
  </si>
  <si>
    <t>1,519,710</t>
  </si>
  <si>
    <t>19800430</t>
  </si>
  <si>
    <t>783,000</t>
  </si>
  <si>
    <t>19800531</t>
  </si>
  <si>
    <t>592,410</t>
  </si>
  <si>
    <t>19800630</t>
  </si>
  <si>
    <t>362,220</t>
  </si>
  <si>
    <t>19800731</t>
  </si>
  <si>
    <t>308,910</t>
  </si>
  <si>
    <t>19800831</t>
  </si>
  <si>
    <t>256,690</t>
  </si>
  <si>
    <t>19800930</t>
  </si>
  <si>
    <t>309,300</t>
  </si>
  <si>
    <t>19801031</t>
  </si>
  <si>
    <t>299,460</t>
  </si>
  <si>
    <t>19801130</t>
  </si>
  <si>
    <t>277,830</t>
  </si>
  <si>
    <t>19801231</t>
  </si>
  <si>
    <t>509,440</t>
  </si>
  <si>
    <t>19810131</t>
  </si>
  <si>
    <t>968,660</t>
  </si>
  <si>
    <t>19810228</t>
  </si>
  <si>
    <t>908,400</t>
  </si>
  <si>
    <t>19810331</t>
  </si>
  <si>
    <t>1,227,460</t>
  </si>
  <si>
    <t>19810430</t>
  </si>
  <si>
    <t>660,990</t>
  </si>
  <si>
    <t>19810531</t>
  </si>
  <si>
    <t>467,520</t>
  </si>
  <si>
    <t>19810630</t>
  </si>
  <si>
    <t>312,110</t>
  </si>
  <si>
    <t>19810731</t>
  </si>
  <si>
    <t>272,580</t>
  </si>
  <si>
    <t>19810831</t>
  </si>
  <si>
    <t>243,440</t>
  </si>
  <si>
    <t>19810930</t>
  </si>
  <si>
    <t>244,190</t>
  </si>
  <si>
    <t>19811031</t>
  </si>
  <si>
    <t>323,560</t>
  </si>
  <si>
    <t>19811130</t>
  </si>
  <si>
    <t>1,546,410</t>
  </si>
  <si>
    <t>19811231</t>
  </si>
  <si>
    <t>2,103,980</t>
  </si>
  <si>
    <t>19820131</t>
  </si>
  <si>
    <t>1,293,070</t>
  </si>
  <si>
    <t>19820228</t>
  </si>
  <si>
    <t>1,736,930</t>
  </si>
  <si>
    <t>19820331</t>
  </si>
  <si>
    <t>1,687,470</t>
  </si>
  <si>
    <t>19820430</t>
  </si>
  <si>
    <t>2,208,070</t>
  </si>
  <si>
    <t>19820531</t>
  </si>
  <si>
    <t>929,070</t>
  </si>
  <si>
    <t>19820630</t>
  </si>
  <si>
    <t>533,870</t>
  </si>
  <si>
    <t>19820701</t>
  </si>
  <si>
    <t>376,020</t>
  </si>
  <si>
    <t>r</t>
  </si>
  <si>
    <t>19820831</t>
  </si>
  <si>
    <t>313,080</t>
  </si>
  <si>
    <t>19820930</t>
  </si>
  <si>
    <t>309,700</t>
  </si>
  <si>
    <t>19821031</t>
  </si>
  <si>
    <t>382,990</t>
  </si>
  <si>
    <t>19821130</t>
  </si>
  <si>
    <t>541,980</t>
  </si>
  <si>
    <t>19821231</t>
  </si>
  <si>
    <t>1,366,790</t>
  </si>
  <si>
    <t>19830131</t>
  </si>
  <si>
    <t>1,914,910</t>
  </si>
  <si>
    <t>19830228</t>
  </si>
  <si>
    <t>2,925,200</t>
  </si>
  <si>
    <t>19830331</t>
  </si>
  <si>
    <t>4,677,270</t>
  </si>
  <si>
    <t>19830430</t>
  </si>
  <si>
    <t>1,816,540</t>
  </si>
  <si>
    <t>19830531</t>
  </si>
  <si>
    <t>1,530,080</t>
  </si>
  <si>
    <t>19830630</t>
  </si>
  <si>
    <t>852,680</t>
  </si>
  <si>
    <t>19830731</t>
  </si>
  <si>
    <t>474,660</t>
  </si>
  <si>
    <t>19830831</t>
  </si>
  <si>
    <t>341,100</t>
  </si>
  <si>
    <t>19830930</t>
  </si>
  <si>
    <t>356,130</t>
  </si>
  <si>
    <t>19831031</t>
  </si>
  <si>
    <t>376,960</t>
  </si>
  <si>
    <t>19831130</t>
  </si>
  <si>
    <t>986,690</t>
  </si>
  <si>
    <t>19831231</t>
  </si>
  <si>
    <t>2,569,420</t>
  </si>
  <si>
    <t>19840131</t>
  </si>
  <si>
    <t>1,029,120</t>
  </si>
  <si>
    <t>19840229</t>
  </si>
  <si>
    <t>823,650</t>
  </si>
  <si>
    <t>19840331</t>
  </si>
  <si>
    <t>1,068,550</t>
  </si>
  <si>
    <t>19840430</t>
  </si>
  <si>
    <t>726,450</t>
  </si>
  <si>
    <t>19840531</t>
  </si>
  <si>
    <t>614,560</t>
  </si>
  <si>
    <t>19840630</t>
  </si>
  <si>
    <t>440,940</t>
  </si>
  <si>
    <t>19840731</t>
  </si>
  <si>
    <t>314,430</t>
  </si>
  <si>
    <t>19840831</t>
  </si>
  <si>
    <t>276,500</t>
  </si>
  <si>
    <t>19840930</t>
  </si>
  <si>
    <t>292,750</t>
  </si>
  <si>
    <t>19841031</t>
  </si>
  <si>
    <t>371,560</t>
  </si>
  <si>
    <t>19841130</t>
  </si>
  <si>
    <t>962,990</t>
  </si>
  <si>
    <t>19841231</t>
  </si>
  <si>
    <t>661,040</t>
  </si>
  <si>
    <t>19850131</t>
  </si>
  <si>
    <t>428,150</t>
  </si>
  <si>
    <t>19850228</t>
  </si>
  <si>
    <t>496,830</t>
  </si>
  <si>
    <t>19850331</t>
  </si>
  <si>
    <t>554,460</t>
  </si>
  <si>
    <t>19850430</t>
  </si>
  <si>
    <t>555,160</t>
  </si>
  <si>
    <t>19850531</t>
  </si>
  <si>
    <t>338,020</t>
  </si>
  <si>
    <t>19850630</t>
  </si>
  <si>
    <t>329,300</t>
  </si>
  <si>
    <t>19850731</t>
  </si>
  <si>
    <t>252,050</t>
  </si>
  <si>
    <t>19850831</t>
  </si>
  <si>
    <t>244,920</t>
  </si>
  <si>
    <t>19850930</t>
  </si>
  <si>
    <t>312,030</t>
  </si>
  <si>
    <t>19851031</t>
  </si>
  <si>
    <t>19851130</t>
  </si>
  <si>
    <t>342,500</t>
  </si>
  <si>
    <t>19851231</t>
  </si>
  <si>
    <t>550,930</t>
  </si>
  <si>
    <t>19860131</t>
  </si>
  <si>
    <t>1,099,700</t>
  </si>
  <si>
    <t>19860228</t>
  </si>
  <si>
    <t>3,670,843</t>
  </si>
  <si>
    <t>19860331</t>
  </si>
  <si>
    <t>2,287,960</t>
  </si>
  <si>
    <t>19860430</t>
  </si>
  <si>
    <t>764,190</t>
  </si>
  <si>
    <t>19860531</t>
  </si>
  <si>
    <t>622,520</t>
  </si>
  <si>
    <t>19860630</t>
  </si>
  <si>
    <t>360,930</t>
  </si>
  <si>
    <t>19860731</t>
  </si>
  <si>
    <t>337,600</t>
  </si>
  <si>
    <t>19860831</t>
  </si>
  <si>
    <t>259,800</t>
  </si>
  <si>
    <t>19860930</t>
  </si>
  <si>
    <t>317,700</t>
  </si>
  <si>
    <t>19861031</t>
  </si>
  <si>
    <t>323,440</t>
  </si>
  <si>
    <t>19861130</t>
  </si>
  <si>
    <t>275,297</t>
  </si>
  <si>
    <t>19861231</t>
  </si>
  <si>
    <t>329,780</t>
  </si>
  <si>
    <t>19870131</t>
  </si>
  <si>
    <t>462,612</t>
  </si>
  <si>
    <t>19870228</t>
  </si>
  <si>
    <t>750,789</t>
  </si>
  <si>
    <t>19870331</t>
  </si>
  <si>
    <t>1,336,804</t>
  </si>
  <si>
    <t>19870430</t>
  </si>
  <si>
    <t>454,946</t>
  </si>
  <si>
    <t>19980608</t>
  </si>
  <si>
    <t>373,110</t>
  </si>
  <si>
    <t>19870630</t>
  </si>
  <si>
    <t>245,199</t>
  </si>
  <si>
    <t>19870731</t>
  </si>
  <si>
    <t>269,860</t>
  </si>
  <si>
    <t>19870831</t>
  </si>
  <si>
    <t>218,973</t>
  </si>
  <si>
    <t>19870930</t>
  </si>
  <si>
    <t>239,027</t>
  </si>
  <si>
    <t>19871031</t>
  </si>
  <si>
    <t>250,320</t>
  </si>
  <si>
    <t>19871130</t>
  </si>
  <si>
    <t>279,169</t>
  </si>
  <si>
    <t>19871231</t>
  </si>
  <si>
    <t>1,015,086</t>
  </si>
  <si>
    <t>19880131</t>
  </si>
  <si>
    <t>1,045,160</t>
  </si>
  <si>
    <t>19880229</t>
  </si>
  <si>
    <t>472,607</t>
  </si>
  <si>
    <t>19880331</t>
  </si>
  <si>
    <t>418,998</t>
  </si>
  <si>
    <t>19880430</t>
  </si>
  <si>
    <t>425,844</t>
  </si>
  <si>
    <t>19880531</t>
  </si>
  <si>
    <t>492,039</t>
  </si>
  <si>
    <t>19880630</t>
  </si>
  <si>
    <t>353,997</t>
  </si>
  <si>
    <t>19880731</t>
  </si>
  <si>
    <t>246,830</t>
  </si>
  <si>
    <t>19880831</t>
  </si>
  <si>
    <t>200,532</t>
  </si>
  <si>
    <t>19880930</t>
  </si>
  <si>
    <t>209,591</t>
  </si>
  <si>
    <t>19881031</t>
  </si>
  <si>
    <t>231,474</t>
  </si>
  <si>
    <t>19881130</t>
  </si>
  <si>
    <t>537,076</t>
  </si>
  <si>
    <t>19881231</t>
  </si>
  <si>
    <t>396,672</t>
  </si>
  <si>
    <t>19890131</t>
  </si>
  <si>
    <t>469,530</t>
  </si>
  <si>
    <t>19890228</t>
  </si>
  <si>
    <t>384,194</t>
  </si>
  <si>
    <t>19890331</t>
  </si>
  <si>
    <t>2,241,821</t>
  </si>
  <si>
    <t>19890430</t>
  </si>
  <si>
    <t>903,010</t>
  </si>
  <si>
    <t>19890531</t>
  </si>
  <si>
    <t>455,212</t>
  </si>
  <si>
    <t>19890630</t>
  </si>
  <si>
    <t>287,878</t>
  </si>
  <si>
    <t>19890731</t>
  </si>
  <si>
    <t>228,630</t>
  </si>
  <si>
    <t>19890831</t>
  </si>
  <si>
    <t>223,365</t>
  </si>
  <si>
    <t>19890930</t>
  </si>
  <si>
    <t>263,580</t>
  </si>
  <si>
    <t>19891031</t>
  </si>
  <si>
    <t>413,788</t>
  </si>
  <si>
    <t>19891130</t>
  </si>
  <si>
    <t>261,772</t>
  </si>
  <si>
    <t>19891231</t>
  </si>
  <si>
    <t>249,897</t>
  </si>
  <si>
    <t>19900131</t>
  </si>
  <si>
    <t>679,843</t>
  </si>
  <si>
    <t>19900228</t>
  </si>
  <si>
    <t>370,228</t>
  </si>
  <si>
    <t>19900331</t>
  </si>
  <si>
    <t>616,022</t>
  </si>
  <si>
    <t>19900430</t>
  </si>
  <si>
    <t>326,535</t>
  </si>
  <si>
    <t>19900531</t>
  </si>
  <si>
    <t>662,798</t>
  </si>
  <si>
    <t>19900630</t>
  </si>
  <si>
    <t>477,337</t>
  </si>
  <si>
    <t>19900731</t>
  </si>
  <si>
    <t>257,138</t>
  </si>
  <si>
    <t>19900831</t>
  </si>
  <si>
    <t>214,577</t>
  </si>
  <si>
    <t>19900930</t>
  </si>
  <si>
    <t>207,783</t>
  </si>
  <si>
    <t>19901031</t>
  </si>
  <si>
    <t>241,481</t>
  </si>
  <si>
    <t>19901130</t>
  </si>
  <si>
    <t>244,491</t>
  </si>
  <si>
    <t>19901231</t>
  </si>
  <si>
    <t>224,861</t>
  </si>
  <si>
    <t>19910131</t>
  </si>
  <si>
    <t>246,854</t>
  </si>
  <si>
    <t>19910228</t>
  </si>
  <si>
    <t>269,129</t>
  </si>
  <si>
    <t>19910331</t>
  </si>
  <si>
    <t>980,911</t>
  </si>
  <si>
    <t>19910430</t>
  </si>
  <si>
    <t>516,123</t>
  </si>
  <si>
    <t>19910531</t>
  </si>
  <si>
    <t>438,702</t>
  </si>
  <si>
    <t>19910630</t>
  </si>
  <si>
    <t>262,704</t>
  </si>
  <si>
    <t>19910731</t>
  </si>
  <si>
    <t>208,332</t>
  </si>
  <si>
    <t>19910831</t>
  </si>
  <si>
    <t>188,515</t>
  </si>
  <si>
    <t>19910930</t>
  </si>
  <si>
    <t>190,687</t>
  </si>
  <si>
    <t>19911031</t>
  </si>
  <si>
    <t>237,538</t>
  </si>
  <si>
    <t>19911130</t>
  </si>
  <si>
    <t>225,669</t>
  </si>
  <si>
    <t>19911231</t>
  </si>
  <si>
    <t>269,301</t>
  </si>
  <si>
    <t>19920131</t>
  </si>
  <si>
    <t>336,326</t>
  </si>
  <si>
    <t>19920229</t>
  </si>
  <si>
    <t>1,268,209</t>
  </si>
  <si>
    <t>19920331</t>
  </si>
  <si>
    <t>921,338</t>
  </si>
  <si>
    <t>19920430</t>
  </si>
  <si>
    <t>634,544</t>
  </si>
  <si>
    <t>19920531</t>
  </si>
  <si>
    <t>353,299</t>
  </si>
  <si>
    <t>19920630</t>
  </si>
  <si>
    <t>264,763</t>
  </si>
  <si>
    <t>19920731</t>
  </si>
  <si>
    <t>243,916</t>
  </si>
  <si>
    <t>19920831</t>
  </si>
  <si>
    <t>190,353</t>
  </si>
  <si>
    <t>19920930</t>
  </si>
  <si>
    <t>212,167</t>
  </si>
  <si>
    <t>19921031</t>
  </si>
  <si>
    <t>258,728</t>
  </si>
  <si>
    <t>19921130</t>
  </si>
  <si>
    <t>243,844</t>
  </si>
  <si>
    <t>19921231</t>
  </si>
  <si>
    <t>650,446</t>
  </si>
  <si>
    <t>19930131</t>
  </si>
  <si>
    <t>1,572,793</t>
  </si>
  <si>
    <t>19930228</t>
  </si>
  <si>
    <t>1,410,430</t>
  </si>
  <si>
    <t>19930331</t>
  </si>
  <si>
    <t>2,166,980</t>
  </si>
  <si>
    <t>19930430</t>
  </si>
  <si>
    <t>1,339,100</t>
  </si>
  <si>
    <t>19930531</t>
  </si>
  <si>
    <t>914,371</t>
  </si>
  <si>
    <t>19930630</t>
  </si>
  <si>
    <t>807,767</t>
  </si>
  <si>
    <t>19930731</t>
  </si>
  <si>
    <t>318,500</t>
  </si>
  <si>
    <t>19930831</t>
  </si>
  <si>
    <t>259,772</t>
  </si>
  <si>
    <t>19930930</t>
  </si>
  <si>
    <t>248,712</t>
  </si>
  <si>
    <t>19931031</t>
  </si>
  <si>
    <t>310,899</t>
  </si>
  <si>
    <t>19931130</t>
  </si>
  <si>
    <t>255,647</t>
  </si>
  <si>
    <t>19931231</t>
  </si>
  <si>
    <t>447,301</t>
  </si>
  <si>
    <t>19940131</t>
  </si>
  <si>
    <t>458,246</t>
  </si>
  <si>
    <t>19940228</t>
  </si>
  <si>
    <t>653,019</t>
  </si>
  <si>
    <t>19940331</t>
  </si>
  <si>
    <t>536,988</t>
  </si>
  <si>
    <t>19940430</t>
  </si>
  <si>
    <t>381,567</t>
  </si>
  <si>
    <t>19940531</t>
  </si>
  <si>
    <t>374,154</t>
  </si>
  <si>
    <t>19940630</t>
  </si>
  <si>
    <t>244,315</t>
  </si>
  <si>
    <t>19940731</t>
  </si>
  <si>
    <t>185,258</t>
  </si>
  <si>
    <t>19940831</t>
  </si>
  <si>
    <t>158,753</t>
  </si>
  <si>
    <t>19940930</t>
  </si>
  <si>
    <t>219,611</t>
  </si>
  <si>
    <t>19941031</t>
  </si>
  <si>
    <t>229,223</t>
  </si>
  <si>
    <t>19941130</t>
  </si>
  <si>
    <t>267,206</t>
  </si>
  <si>
    <t>19941231</t>
  </si>
  <si>
    <t>396,355</t>
  </si>
  <si>
    <t>19950131</t>
  </si>
  <si>
    <t>3,866,599</t>
  </si>
  <si>
    <t>19950228</t>
  </si>
  <si>
    <t>1,430,896</t>
  </si>
  <si>
    <t>19950331</t>
  </si>
  <si>
    <t>3,904,187</t>
  </si>
  <si>
    <t>19950430</t>
  </si>
  <si>
    <t>1,744,310</t>
  </si>
  <si>
    <t>19950531</t>
  </si>
  <si>
    <t>1,512,746</t>
  </si>
  <si>
    <t>19950630</t>
  </si>
  <si>
    <t>693,104</t>
  </si>
  <si>
    <t>19950731</t>
  </si>
  <si>
    <t>415,670</t>
  </si>
  <si>
    <t>19950831</t>
  </si>
  <si>
    <t>332,533</t>
  </si>
  <si>
    <t>19960624</t>
  </si>
  <si>
    <t>353,932</t>
  </si>
  <si>
    <t>19951031</t>
  </si>
  <si>
    <t>307,099</t>
  </si>
  <si>
    <t>19951130</t>
  </si>
  <si>
    <t>273,843</t>
  </si>
  <si>
    <t>19980115</t>
  </si>
  <si>
    <t>785,567</t>
  </si>
  <si>
    <t>1,046,364</t>
  </si>
  <si>
    <t>2,277,104</t>
  </si>
  <si>
    <t>19960331</t>
  </si>
  <si>
    <t>1,527,288</t>
  </si>
  <si>
    <t>966,658</t>
  </si>
  <si>
    <t>1,053,115</t>
  </si>
  <si>
    <t>481,277</t>
  </si>
  <si>
    <t>306,759</t>
  </si>
  <si>
    <t>283,992</t>
  </si>
  <si>
    <t>281,504</t>
  </si>
  <si>
    <t>19961106</t>
  </si>
  <si>
    <t>330,225</t>
  </si>
  <si>
    <t>19961205</t>
  </si>
  <si>
    <t>494,850</t>
  </si>
  <si>
    <t>19970107</t>
  </si>
  <si>
    <t>2,298,714</t>
  </si>
  <si>
    <t>19970205</t>
  </si>
  <si>
    <t>3,075,056</t>
  </si>
  <si>
    <t>19970305</t>
  </si>
  <si>
    <t>1,031,514</t>
  </si>
  <si>
    <t>19970403</t>
  </si>
  <si>
    <t>707,694</t>
  </si>
  <si>
    <t>19970401</t>
  </si>
  <si>
    <t>621,425</t>
  </si>
  <si>
    <t>19970501</t>
  </si>
  <si>
    <t>463,764</t>
  </si>
  <si>
    <t>19970601</t>
  </si>
  <si>
    <t>359,261</t>
  </si>
  <si>
    <t>19970807</t>
  </si>
  <si>
    <t>275,689</t>
  </si>
  <si>
    <t>19970904</t>
  </si>
  <si>
    <t>275,848</t>
  </si>
  <si>
    <t>19971006</t>
  </si>
  <si>
    <t>296,370</t>
  </si>
  <si>
    <t>19971110</t>
  </si>
  <si>
    <t>375,154</t>
  </si>
  <si>
    <t>19971205</t>
  </si>
  <si>
    <t>613,585</t>
  </si>
  <si>
    <t>19980106</t>
  </si>
  <si>
    <t>666,985</t>
  </si>
  <si>
    <t>19980205</t>
  </si>
  <si>
    <t>2,620,556</t>
  </si>
  <si>
    <t>19980305</t>
  </si>
  <si>
    <t>3,960,470</t>
  </si>
  <si>
    <t>19980406</t>
  </si>
  <si>
    <t>2,099,626</t>
  </si>
  <si>
    <t>19980505</t>
  </si>
  <si>
    <t>1,541,142</t>
  </si>
  <si>
    <t>19980605</t>
  </si>
  <si>
    <t>1,650,221</t>
  </si>
  <si>
    <t>19980707</t>
  </si>
  <si>
    <t>1,321,962</t>
  </si>
  <si>
    <t>19980805</t>
  </si>
  <si>
    <t>562,137</t>
  </si>
  <si>
    <t>19980904</t>
  </si>
  <si>
    <t>383,762</t>
  </si>
  <si>
    <t>19981006</t>
  </si>
  <si>
    <t>380,635</t>
  </si>
  <si>
    <t>19981105</t>
  </si>
  <si>
    <t>425,749</t>
  </si>
  <si>
    <t>19981204</t>
  </si>
  <si>
    <t>768,217</t>
  </si>
  <si>
    <t>19990107</t>
  </si>
  <si>
    <t>941,706</t>
  </si>
  <si>
    <t>19990203</t>
  </si>
  <si>
    <t>953,285</t>
  </si>
  <si>
    <t>19990304</t>
  </si>
  <si>
    <t>1,741,161</t>
  </si>
  <si>
    <t>19990301</t>
  </si>
  <si>
    <t>1,589,839</t>
  </si>
  <si>
    <t>19990401</t>
  </si>
  <si>
    <t>1,112,923</t>
  </si>
  <si>
    <t>19990501</t>
  </si>
  <si>
    <t>799,475</t>
  </si>
  <si>
    <t>19990601</t>
  </si>
  <si>
    <t>512,502</t>
  </si>
  <si>
    <t>19990701</t>
  </si>
  <si>
    <t>354,344</t>
  </si>
  <si>
    <t>19990801</t>
  </si>
  <si>
    <t>320,766</t>
  </si>
  <si>
    <t>19990901</t>
  </si>
  <si>
    <t>335,226</t>
  </si>
  <si>
    <t>19991001</t>
  </si>
  <si>
    <t>372,649</t>
  </si>
  <si>
    <t>19991101</t>
  </si>
  <si>
    <t>425,842</t>
  </si>
  <si>
    <t>19991201</t>
  </si>
  <si>
    <t>412,932</t>
  </si>
  <si>
    <t>20000101</t>
  </si>
  <si>
    <t>1,185,544</t>
  </si>
  <si>
    <t>20000201</t>
  </si>
  <si>
    <t>2,499,832</t>
  </si>
  <si>
    <t>20000301</t>
  </si>
  <si>
    <t>1,792,975</t>
  </si>
  <si>
    <t>20000401</t>
  </si>
  <si>
    <t>1,026,890</t>
  </si>
  <si>
    <t>20000501</t>
  </si>
  <si>
    <t>662,350</t>
  </si>
  <si>
    <t>20000601</t>
  </si>
  <si>
    <t>439,310</t>
  </si>
  <si>
    <t>20000701</t>
  </si>
  <si>
    <t>305,372</t>
  </si>
  <si>
    <t>20000801</t>
  </si>
  <si>
    <t>298,500</t>
  </si>
  <si>
    <t>20000901</t>
  </si>
  <si>
    <t>346,858</t>
  </si>
  <si>
    <t>20001001</t>
  </si>
  <si>
    <t>375,393</t>
  </si>
  <si>
    <t>20001101</t>
  </si>
  <si>
    <t>336,506</t>
  </si>
  <si>
    <t>20001201</t>
  </si>
  <si>
    <t>407,725</t>
  </si>
  <si>
    <t>20010101</t>
  </si>
  <si>
    <t>532,932</t>
  </si>
  <si>
    <t>20010201</t>
  </si>
  <si>
    <t>923,725</t>
  </si>
  <si>
    <t>20010301</t>
  </si>
  <si>
    <t>1,067,453</t>
  </si>
  <si>
    <t>20010401</t>
  </si>
  <si>
    <t>584,818</t>
  </si>
  <si>
    <t>20010501</t>
  </si>
  <si>
    <t>460,966</t>
  </si>
  <si>
    <t>20010601</t>
  </si>
  <si>
    <t>316,156</t>
  </si>
  <si>
    <t>20010701</t>
  </si>
  <si>
    <t>273,271</t>
  </si>
  <si>
    <t>20010801</t>
  </si>
  <si>
    <t>272,576</t>
  </si>
  <si>
    <t>20010901</t>
  </si>
  <si>
    <t>275,985</t>
  </si>
  <si>
    <t>20011001</t>
  </si>
  <si>
    <t>292,641</t>
  </si>
  <si>
    <t>20011101</t>
  </si>
  <si>
    <t>557,344</t>
  </si>
  <si>
    <t>20011201</t>
  </si>
  <si>
    <t>1,507,254</t>
  </si>
  <si>
    <t>20020101</t>
  </si>
  <si>
    <t>1,476,951</t>
  </si>
  <si>
    <t>20020201</t>
  </si>
  <si>
    <t>810,520</t>
  </si>
  <si>
    <t>20020301</t>
  </si>
  <si>
    <t>828,847</t>
  </si>
  <si>
    <t>20020401</t>
  </si>
  <si>
    <t>650,224</t>
  </si>
  <si>
    <t>20020501</t>
  </si>
  <si>
    <t>506,837</t>
  </si>
  <si>
    <t>20020601</t>
  </si>
  <si>
    <t>330,520</t>
  </si>
  <si>
    <t>20020701</t>
  </si>
  <si>
    <t>272,560</t>
  </si>
  <si>
    <t>20020801</t>
  </si>
  <si>
    <t>270,312</t>
  </si>
  <si>
    <t>20020901</t>
  </si>
  <si>
    <t>265,852</t>
  </si>
  <si>
    <t>20021001</t>
  </si>
  <si>
    <t>271,152</t>
  </si>
  <si>
    <t>20021101</t>
  </si>
  <si>
    <t>319,142</t>
  </si>
  <si>
    <t>20021201</t>
  </si>
  <si>
    <t>1,898,745</t>
  </si>
  <si>
    <t>20030101</t>
  </si>
  <si>
    <t>1,841,173</t>
  </si>
  <si>
    <t>20030201</t>
  </si>
  <si>
    <t>745,809</t>
  </si>
  <si>
    <t>20030301</t>
  </si>
  <si>
    <t>1,015,022</t>
  </si>
  <si>
    <t>20030401</t>
  </si>
  <si>
    <t>1,225,303</t>
  </si>
  <si>
    <t>20030501</t>
  </si>
  <si>
    <t>1,248,877</t>
  </si>
  <si>
    <t>20030601</t>
  </si>
  <si>
    <t>489,470</t>
  </si>
  <si>
    <t>20030701</t>
  </si>
  <si>
    <t>320,527</t>
  </si>
  <si>
    <t>20030801</t>
  </si>
  <si>
    <t>282,544</t>
  </si>
  <si>
    <t>20030901</t>
  </si>
  <si>
    <t>286,418</t>
  </si>
  <si>
    <t>20031001</t>
  </si>
  <si>
    <t>285,946</t>
  </si>
  <si>
    <t>20031101</t>
  </si>
  <si>
    <t>349,713</t>
  </si>
  <si>
    <t>20031201</t>
  </si>
  <si>
    <t>1,206,298</t>
  </si>
  <si>
    <t>20040101</t>
  </si>
  <si>
    <t>1,098,714</t>
  </si>
  <si>
    <t>20040201</t>
  </si>
  <si>
    <t>2,304,241</t>
  </si>
  <si>
    <t>20040301</t>
  </si>
  <si>
    <t>1,306,752</t>
  </si>
  <si>
    <t>20040401</t>
  </si>
  <si>
    <t>714,947</t>
  </si>
  <si>
    <t>20040501</t>
  </si>
  <si>
    <t>520,162</t>
  </si>
  <si>
    <t>20040601</t>
  </si>
  <si>
    <t>365,181</t>
  </si>
  <si>
    <t>20040701</t>
  </si>
  <si>
    <t>316,218</t>
  </si>
  <si>
    <t>20040801</t>
  </si>
  <si>
    <t>243,198</t>
  </si>
  <si>
    <t>20040901</t>
  </si>
  <si>
    <t>245,633</t>
  </si>
  <si>
    <t>20041001</t>
  </si>
  <si>
    <t>348,174</t>
  </si>
  <si>
    <t>20041101</t>
  </si>
  <si>
    <t>308,156</t>
  </si>
  <si>
    <t>20041201</t>
  </si>
  <si>
    <t>882,506</t>
  </si>
  <si>
    <t>20050101</t>
  </si>
  <si>
    <t>970,287</t>
  </si>
  <si>
    <t>20050201</t>
  </si>
  <si>
    <t>751,806</t>
  </si>
  <si>
    <t>20050301</t>
  </si>
  <si>
    <t>1,240,114</t>
  </si>
  <si>
    <t>20050401</t>
  </si>
  <si>
    <t>873,821</t>
  </si>
  <si>
    <t>20050501</t>
  </si>
  <si>
    <t>1,697,504</t>
  </si>
  <si>
    <t>20050601</t>
  </si>
  <si>
    <t>622,794</t>
  </si>
  <si>
    <t>20050701</t>
  </si>
  <si>
    <t>362,270</t>
  </si>
  <si>
    <t>20050801</t>
  </si>
  <si>
    <t>294,791</t>
  </si>
  <si>
    <t>20050901</t>
  </si>
  <si>
    <t>275,135</t>
  </si>
  <si>
    <t>20051001</t>
  </si>
  <si>
    <t>299,213</t>
  </si>
  <si>
    <t>20051101</t>
  </si>
  <si>
    <t>392,426</t>
  </si>
  <si>
    <t>20051201</t>
  </si>
  <si>
    <t>2,099,444</t>
  </si>
  <si>
    <t>20060101</t>
  </si>
  <si>
    <t>2,254,624</t>
  </si>
  <si>
    <t>20060201</t>
  </si>
  <si>
    <t>1,307,534</t>
  </si>
  <si>
    <t>20060301</t>
  </si>
  <si>
    <t>2,203,577</t>
  </si>
  <si>
    <t>20060401</t>
  </si>
  <si>
    <t>2,855,612</t>
  </si>
  <si>
    <t>20060501</t>
  </si>
  <si>
    <t>1,281,795</t>
  </si>
  <si>
    <t>20060601</t>
  </si>
  <si>
    <t>604,335</t>
  </si>
  <si>
    <t>20060701</t>
  </si>
  <si>
    <t>375,698</t>
  </si>
  <si>
    <t>20060801</t>
  </si>
  <si>
    <t>316,592</t>
  </si>
  <si>
    <t>20060901</t>
  </si>
  <si>
    <t>312,639</t>
  </si>
  <si>
    <t>20061001</t>
  </si>
  <si>
    <t>332,206</t>
  </si>
  <si>
    <t>20061101</t>
  </si>
  <si>
    <t>389,443</t>
  </si>
  <si>
    <t>20061201</t>
  </si>
  <si>
    <t>719,981</t>
  </si>
  <si>
    <t>20070101</t>
  </si>
  <si>
    <t>428,428</t>
  </si>
  <si>
    <t>20070201</t>
  </si>
  <si>
    <t>910,741</t>
  </si>
  <si>
    <t>20070301</t>
  </si>
  <si>
    <t>674,729</t>
  </si>
  <si>
    <t>20070401</t>
  </si>
  <si>
    <t>441,016</t>
  </si>
  <si>
    <t>20070501</t>
  </si>
  <si>
    <t>364,597</t>
  </si>
  <si>
    <t>20070601</t>
  </si>
  <si>
    <t>263,523</t>
  </si>
  <si>
    <t>20070701</t>
  </si>
  <si>
    <t>242,031</t>
  </si>
  <si>
    <t>20070801</t>
  </si>
  <si>
    <t>222,003</t>
  </si>
  <si>
    <t>20070901</t>
  </si>
  <si>
    <t>227,129</t>
  </si>
  <si>
    <t>20071001</t>
  </si>
  <si>
    <t>325,741</t>
  </si>
  <si>
    <t>20071101</t>
  </si>
  <si>
    <t>261,136</t>
  </si>
  <si>
    <t>20071201</t>
  </si>
  <si>
    <t>427,234</t>
  </si>
  <si>
    <t>20080101</t>
  </si>
  <si>
    <t>996,824</t>
  </si>
  <si>
    <t>20080201</t>
  </si>
  <si>
    <t>1,003,059</t>
  </si>
  <si>
    <t>20080301</t>
  </si>
  <si>
    <t>701,745</t>
  </si>
  <si>
    <t>20080401</t>
  </si>
  <si>
    <t>454,821</t>
  </si>
  <si>
    <t>20080501</t>
  </si>
  <si>
    <t>523,213</t>
  </si>
  <si>
    <t>20080601</t>
  </si>
  <si>
    <t>297,651</t>
  </si>
  <si>
    <t>20080701</t>
  </si>
  <si>
    <t>224,908</t>
  </si>
  <si>
    <t>20080801</t>
  </si>
  <si>
    <t>224,064</t>
  </si>
  <si>
    <t>20080901</t>
  </si>
  <si>
    <t>190,519</t>
  </si>
  <si>
    <t>20081001</t>
  </si>
  <si>
    <t>265,726</t>
  </si>
  <si>
    <t>20081101</t>
  </si>
  <si>
    <t>316,846</t>
  </si>
  <si>
    <t>20081201</t>
  </si>
  <si>
    <t>301,610</t>
  </si>
  <si>
    <t>20090101</t>
  </si>
  <si>
    <t>318,090</t>
  </si>
  <si>
    <t>20090201</t>
  </si>
  <si>
    <t>1,044,178</t>
  </si>
  <si>
    <t>20090301</t>
  </si>
  <si>
    <t>1,391,670</t>
  </si>
  <si>
    <t>20090401</t>
  </si>
  <si>
    <t>574,685</t>
  </si>
  <si>
    <t>20090501</t>
  </si>
  <si>
    <t>828,668</t>
  </si>
  <si>
    <t>20090601</t>
  </si>
  <si>
    <t>393,920</t>
  </si>
  <si>
    <t>20090701</t>
  </si>
  <si>
    <t>292,678</t>
  </si>
  <si>
    <t>20090801</t>
  </si>
  <si>
    <t>262,410</t>
  </si>
  <si>
    <t>20090901</t>
  </si>
  <si>
    <t>235,755</t>
  </si>
  <si>
    <t>20091001</t>
  </si>
  <si>
    <t>365,544</t>
  </si>
  <si>
    <t>20091101</t>
  </si>
  <si>
    <t>255,289</t>
  </si>
  <si>
    <t>20091201</t>
  </si>
  <si>
    <t>373,330</t>
  </si>
  <si>
    <t>20100101</t>
  </si>
  <si>
    <t>1,576,790</t>
  </si>
  <si>
    <t>20100201</t>
  </si>
  <si>
    <t>1,356,293</t>
  </si>
  <si>
    <t>20100301</t>
  </si>
  <si>
    <t>925,446</t>
  </si>
  <si>
    <t>20100401</t>
  </si>
  <si>
    <t>1,112,492</t>
  </si>
  <si>
    <t>20100501</t>
  </si>
  <si>
    <t>834,907</t>
  </si>
  <si>
    <t>20100601</t>
  </si>
  <si>
    <t>679,112</t>
  </si>
  <si>
    <t>20100701</t>
  </si>
  <si>
    <t>351,669</t>
  </si>
  <si>
    <t>20100801</t>
  </si>
  <si>
    <t>283,951</t>
  </si>
  <si>
    <t>20100901</t>
  </si>
  <si>
    <t>263,301</t>
  </si>
  <si>
    <t>20101001</t>
  </si>
  <si>
    <t>311,290</t>
  </si>
  <si>
    <t>20101101</t>
  </si>
  <si>
    <t>357,901</t>
  </si>
  <si>
    <t>20101201</t>
  </si>
  <si>
    <t>1,346,217</t>
  </si>
  <si>
    <t>20110101</t>
  </si>
  <si>
    <t>714,584</t>
  </si>
  <si>
    <t>20110201</t>
  </si>
  <si>
    <t>705,592</t>
  </si>
  <si>
    <t>20110301</t>
  </si>
  <si>
    <t>2,335,173</t>
  </si>
  <si>
    <t>20110401</t>
  </si>
  <si>
    <t>1,367,977</t>
  </si>
  <si>
    <t>20110501</t>
  </si>
  <si>
    <t>982,115</t>
  </si>
  <si>
    <t>20110601</t>
  </si>
  <si>
    <t>809,996</t>
  </si>
  <si>
    <t>20110701</t>
  </si>
  <si>
    <t>422,837</t>
  </si>
  <si>
    <t>20110801</t>
  </si>
  <si>
    <t>303,571</t>
  </si>
  <si>
    <t>20110901</t>
  </si>
  <si>
    <t>279,362</t>
  </si>
  <si>
    <t>20111001</t>
  </si>
  <si>
    <t>351,711</t>
  </si>
  <si>
    <t>20111101</t>
  </si>
  <si>
    <t>341,020</t>
  </si>
  <si>
    <t>20111201</t>
  </si>
  <si>
    <t>311,410</t>
  </si>
  <si>
    <t>20120101</t>
  </si>
  <si>
    <t>446,288</t>
  </si>
  <si>
    <t>20120201</t>
  </si>
  <si>
    <t>350,105</t>
  </si>
  <si>
    <t>20120301</t>
  </si>
  <si>
    <t>1,183,547</t>
  </si>
  <si>
    <t>20120401</t>
  </si>
  <si>
    <t>1,124,059</t>
  </si>
  <si>
    <t>20120501</t>
  </si>
  <si>
    <t>551,114</t>
  </si>
  <si>
    <t>20120601</t>
  </si>
  <si>
    <t>343,538</t>
  </si>
  <si>
    <t>20120701</t>
  </si>
  <si>
    <t>280,785</t>
  </si>
  <si>
    <t>20120801</t>
  </si>
  <si>
    <t>254,435</t>
  </si>
  <si>
    <t>20120901</t>
  </si>
  <si>
    <t>250,795</t>
  </si>
  <si>
    <t>20121001</t>
  </si>
  <si>
    <t>267,271</t>
  </si>
  <si>
    <t>20121101</t>
  </si>
  <si>
    <t>546,764</t>
  </si>
  <si>
    <t>20121201</t>
  </si>
  <si>
    <t>1,601,331</t>
  </si>
  <si>
    <t>20130101</t>
  </si>
  <si>
    <t>573,065</t>
  </si>
  <si>
    <t>20130201</t>
  </si>
  <si>
    <t>468,529</t>
  </si>
  <si>
    <t>20130301</t>
  </si>
  <si>
    <t>540,346</t>
  </si>
  <si>
    <t>20130401</t>
  </si>
  <si>
    <t>565,843</t>
  </si>
  <si>
    <t>20130501</t>
  </si>
  <si>
    <t>334,679</t>
  </si>
  <si>
    <t>20130601</t>
  </si>
  <si>
    <t>293,581</t>
  </si>
  <si>
    <t>20130701</t>
  </si>
  <si>
    <t>234,975</t>
  </si>
  <si>
    <t>20130801</t>
  </si>
  <si>
    <t>231,822</t>
  </si>
  <si>
    <t>20130901</t>
  </si>
  <si>
    <t>234,846</t>
  </si>
  <si>
    <t>20131001</t>
  </si>
  <si>
    <t>240,935</t>
  </si>
  <si>
    <t>20131101</t>
  </si>
  <si>
    <t>236,637</t>
  </si>
  <si>
    <t>20131201</t>
  </si>
  <si>
    <t>241,114</t>
  </si>
  <si>
    <t>20140101</t>
  </si>
  <si>
    <t>218,637</t>
  </si>
  <si>
    <t>20140201</t>
  </si>
  <si>
    <t>420,719</t>
  </si>
  <si>
    <t>20140301</t>
  </si>
  <si>
    <t>879,385</t>
  </si>
  <si>
    <t>20140401</t>
  </si>
  <si>
    <t>527,948</t>
  </si>
  <si>
    <t>20140501</t>
  </si>
  <si>
    <t>293,994</t>
  </si>
  <si>
    <t>20140601</t>
  </si>
  <si>
    <t>238,196</t>
  </si>
  <si>
    <t>20140701</t>
  </si>
  <si>
    <t>215,244</t>
  </si>
  <si>
    <t>20140801</t>
  </si>
  <si>
    <t>214,386</t>
  </si>
  <si>
    <t>20140901</t>
  </si>
  <si>
    <t>211,102</t>
  </si>
  <si>
    <t>20141001</t>
  </si>
  <si>
    <t>262,428</t>
  </si>
  <si>
    <t>20141101</t>
  </si>
  <si>
    <t>261,622</t>
  </si>
  <si>
    <t>20141201</t>
  </si>
  <si>
    <t>1,691,803</t>
  </si>
  <si>
    <t>20150101</t>
  </si>
  <si>
    <t>431,077</t>
  </si>
  <si>
    <t>20150201</t>
  </si>
  <si>
    <t>1,065,323</t>
  </si>
  <si>
    <t>20150301</t>
  </si>
  <si>
    <t>347,517</t>
  </si>
  <si>
    <t>20150401</t>
  </si>
  <si>
    <t>307,448</t>
  </si>
  <si>
    <t>20150501</t>
  </si>
  <si>
    <t>278,948</t>
  </si>
  <si>
    <t>20150601</t>
  </si>
  <si>
    <t>249,270</t>
  </si>
  <si>
    <t>20150701</t>
  </si>
  <si>
    <t>220,421</t>
  </si>
  <si>
    <t>20150801</t>
  </si>
  <si>
    <t>198,143</t>
  </si>
  <si>
    <t>20150901</t>
  </si>
  <si>
    <t>210,731</t>
  </si>
  <si>
    <t>20151001</t>
  </si>
  <si>
    <t>219,374</t>
  </si>
  <si>
    <t>20151101</t>
  </si>
  <si>
    <t>211,623</t>
  </si>
  <si>
    <t>20151201</t>
  </si>
  <si>
    <t>505,455</t>
  </si>
  <si>
    <t>20160101</t>
  </si>
  <si>
    <t>1,836,551</t>
  </si>
  <si>
    <t>20160201</t>
  </si>
  <si>
    <t>804,249</t>
  </si>
  <si>
    <t>20160301</t>
  </si>
  <si>
    <t>2,422,635</t>
  </si>
  <si>
    <t>20160401</t>
  </si>
  <si>
    <t>687,651</t>
  </si>
  <si>
    <t>20160501</t>
  </si>
  <si>
    <t>469,376</t>
  </si>
  <si>
    <t>20160601</t>
  </si>
  <si>
    <t>354,897</t>
  </si>
  <si>
    <t>20160701</t>
  </si>
  <si>
    <t>265,274</t>
  </si>
  <si>
    <t>20160801</t>
  </si>
  <si>
    <t>237,052</t>
  </si>
  <si>
    <t>20160901</t>
  </si>
  <si>
    <t>240,582</t>
  </si>
  <si>
    <t>20161001</t>
  </si>
  <si>
    <t>433,457</t>
  </si>
  <si>
    <t>20161101</t>
  </si>
  <si>
    <t>598,880</t>
  </si>
  <si>
    <t>20161201</t>
  </si>
  <si>
    <t>1,234,528</t>
  </si>
  <si>
    <t>20170101</t>
  </si>
  <si>
    <t>2,470,535</t>
  </si>
  <si>
    <t>20170201</t>
  </si>
  <si>
    <t>3,870,962</t>
  </si>
  <si>
    <t>20170301</t>
  </si>
  <si>
    <t>1,854,215</t>
  </si>
  <si>
    <t>20170401</t>
  </si>
  <si>
    <t>1,780,201</t>
  </si>
  <si>
    <t>20170501</t>
  </si>
  <si>
    <t>888,124</t>
  </si>
  <si>
    <t>20170601</t>
  </si>
  <si>
    <t>537,677</t>
  </si>
  <si>
    <t>20170701</t>
  </si>
  <si>
    <t>384,319</t>
  </si>
  <si>
    <t>20170801</t>
  </si>
  <si>
    <t>321,513</t>
  </si>
  <si>
    <t>20170901</t>
  </si>
  <si>
    <t>298,928</t>
  </si>
  <si>
    <t>20171001</t>
  </si>
  <si>
    <t>303,977</t>
  </si>
  <si>
    <t>20171101</t>
  </si>
  <si>
    <t>460,096</t>
  </si>
  <si>
    <t>20171201</t>
  </si>
  <si>
    <t>333,162</t>
  </si>
  <si>
    <t>20180101</t>
  </si>
  <si>
    <t>507,806</t>
  </si>
  <si>
    <t>20180201</t>
  </si>
  <si>
    <t>337,424</t>
  </si>
  <si>
    <t>20180301</t>
  </si>
  <si>
    <t>848,124</t>
  </si>
  <si>
    <t>20180401</t>
  </si>
  <si>
    <t>811,718</t>
  </si>
  <si>
    <t>20180501</t>
  </si>
  <si>
    <t>446,586</t>
  </si>
  <si>
    <t>20180601</t>
  </si>
  <si>
    <t>343,833</t>
  </si>
  <si>
    <t>20180701</t>
  </si>
  <si>
    <t>271,738</t>
  </si>
  <si>
    <t>20180801</t>
  </si>
  <si>
    <t>250,819</t>
  </si>
  <si>
    <t>20180901</t>
  </si>
  <si>
    <t>251,385</t>
  </si>
  <si>
    <t>20181001</t>
  </si>
  <si>
    <t>269,780</t>
  </si>
  <si>
    <t>20181101</t>
  </si>
  <si>
    <t>305,866</t>
  </si>
  <si>
    <t>20181201</t>
  </si>
  <si>
    <t>469,727</t>
  </si>
  <si>
    <t>20190101</t>
  </si>
  <si>
    <t>1,325,658</t>
  </si>
  <si>
    <t>20190201</t>
  </si>
  <si>
    <t>2,044,621</t>
  </si>
  <si>
    <t>20190301</t>
  </si>
  <si>
    <t>2,324,871</t>
  </si>
  <si>
    <t>20190401</t>
  </si>
  <si>
    <t>1,901,438</t>
  </si>
  <si>
    <t>20190501</t>
  </si>
  <si>
    <t>1,006,684</t>
  </si>
  <si>
    <t>20190601</t>
  </si>
  <si>
    <t>595,013</t>
  </si>
  <si>
    <t>20190701</t>
  </si>
  <si>
    <t>381,258</t>
  </si>
  <si>
    <t>20190801</t>
  </si>
  <si>
    <t>312,697</t>
  </si>
  <si>
    <t>20190901</t>
  </si>
  <si>
    <t>303,058</t>
  </si>
  <si>
    <t>20191001</t>
  </si>
  <si>
    <t>272,884</t>
  </si>
  <si>
    <t>20191101</t>
  </si>
  <si>
    <t>245,029</t>
  </si>
  <si>
    <t>20191201</t>
  </si>
  <si>
    <t>618,243</t>
  </si>
  <si>
    <t>20200101</t>
  </si>
  <si>
    <t>646,967</t>
  </si>
  <si>
    <t>20200201</t>
  </si>
  <si>
    <t>446,136</t>
  </si>
  <si>
    <t>20200301</t>
  </si>
  <si>
    <t>429,923</t>
  </si>
  <si>
    <t>20200401</t>
  </si>
  <si>
    <t>547,140</t>
  </si>
  <si>
    <t>20200501</t>
  </si>
  <si>
    <t>491,529</t>
  </si>
  <si>
    <t>20200601</t>
  </si>
  <si>
    <t>331,414</t>
  </si>
  <si>
    <t>20200701</t>
  </si>
  <si>
    <t>274,806</t>
  </si>
  <si>
    <t>20200801</t>
  </si>
  <si>
    <t>244,737</t>
  </si>
  <si>
    <t>20200901</t>
  </si>
  <si>
    <t>226,459</t>
  </si>
  <si>
    <t>20201001</t>
  </si>
  <si>
    <t>261,615</t>
  </si>
  <si>
    <t>20201101</t>
  </si>
  <si>
    <t>257,173</t>
  </si>
  <si>
    <t>20201201</t>
  </si>
  <si>
    <t>268,803</t>
  </si>
  <si>
    <t>20210101</t>
  </si>
  <si>
    <t>374,881</t>
  </si>
  <si>
    <t>20210201</t>
  </si>
  <si>
    <t>445,376</t>
  </si>
  <si>
    <t>20210301</t>
  </si>
  <si>
    <t>WY</t>
  </si>
  <si>
    <t>MON</t>
  </si>
  <si>
    <t>SBB FNF (TAF)</t>
  </si>
  <si>
    <t>CY</t>
  </si>
  <si>
    <t>(All)</t>
  </si>
  <si>
    <t>Row Labels</t>
  </si>
  <si>
    <t>Sum of SBB FNF (TAF)</t>
  </si>
  <si>
    <t>Alt 1B 011221</t>
  </si>
  <si>
    <t>Year</t>
  </si>
  <si>
    <t>Alt 1A 011221 (Sites Fill) (TAF)</t>
  </si>
  <si>
    <t>Alt 1A 011221 (Sites Release) (TAF)</t>
  </si>
  <si>
    <t>Alt 1B 011221 (Sites Fill) (TAF)</t>
  </si>
  <si>
    <t>Alt 1B 011221 (Sites Release) (TAF)</t>
  </si>
  <si>
    <t>Alt 2 011221 (Sites Fill) (TAF)</t>
  </si>
  <si>
    <t>Alt 2 011221 (Sites Release) (TAF)</t>
  </si>
  <si>
    <t>Alt 3 020121 (Sites Fill) (TAF)</t>
  </si>
  <si>
    <t>Alt 3 020121 (Sites Release) (TAF)</t>
  </si>
  <si>
    <t>Sum of Alt 1B 011221 (Sites Fill) (TAF)</t>
  </si>
  <si>
    <t>Sum of Alt 1B 011221 (Sites Release) (TAF)</t>
  </si>
  <si>
    <t>Sum of Alt 3 020121 (Sites Fill) (TAF)</t>
  </si>
  <si>
    <t>Sum of Alt 3 020121 (Sites Release) (TAF)</t>
  </si>
  <si>
    <t>Alt 1A 011221 (Storage) (TAF)</t>
  </si>
  <si>
    <t>Alt 2 011221 (Storage) (TAF)</t>
  </si>
  <si>
    <t>Alt 1B 011221 (Storage) (TAF)</t>
  </si>
  <si>
    <t>Alt 3 020121 (Storage) (TAF)</t>
  </si>
  <si>
    <t>Alt 1A 011221 (Evap) (TAF)</t>
  </si>
  <si>
    <t>Alt 1B 011221 (Evap) (TAF)</t>
  </si>
  <si>
    <t>Alt 2 011221 (Evap) (TAF)</t>
  </si>
  <si>
    <t>Alt 3 020121 (Evap) (TAF)</t>
  </si>
  <si>
    <t>Sum of Alt 1B 011221 (Evap) (TAF)</t>
  </si>
  <si>
    <t>Sum of Alt 3 020121 (Evap) (TAF)</t>
  </si>
  <si>
    <t>Evap (CalSim)</t>
  </si>
  <si>
    <t>Based on Alt 1B 011221</t>
  </si>
  <si>
    <t>Average Storage</t>
  </si>
  <si>
    <t>------------------------------------------------------------------------------------</t>
  </si>
  <si>
    <t>[..........Sacramento</t>
  </si>
  <si>
    <t>Valley..........]</t>
  </si>
  <si>
    <t>[.....Runoff</t>
  </si>
  <si>
    <t>(maf).....]</t>
  </si>
  <si>
    <t>[..WY</t>
  </si>
  <si>
    <t>Index..]</t>
  </si>
  <si>
    <t>Oct-Mar</t>
  </si>
  <si>
    <t>Apr-Jul</t>
  </si>
  <si>
    <t>WYsum</t>
  </si>
  <si>
    <t>Index</t>
  </si>
  <si>
    <t>Yr-type</t>
  </si>
  <si>
    <t>W</t>
  </si>
  <si>
    <t>AN</t>
  </si>
  <si>
    <t>BN</t>
  </si>
  <si>
    <t>D</t>
  </si>
  <si>
    <t>C</t>
  </si>
  <si>
    <t>WSI HIST (Index)</t>
  </si>
  <si>
    <t>Average</t>
  </si>
  <si>
    <t>Year Type</t>
  </si>
  <si>
    <t>Water Year</t>
  </si>
  <si>
    <t>Release = 75 TAF</t>
  </si>
  <si>
    <t>Alt 1B Assumptions:</t>
  </si>
  <si>
    <t>Sites Fill and Release Functions</t>
  </si>
  <si>
    <t>Sites releases are a function of the historic Sacramento Valley Water Year Index (WSI HIST) and available storage for each year.</t>
  </si>
  <si>
    <t xml:space="preserve">Sites fills are estimated based on full natural flow of the Sacramento River at Bend Bridge. Sites releases are estimated based on the historic Water Year Index. </t>
  </si>
  <si>
    <t>The functions described below were established in an attempt to replicate Sites fills and releases simulated by CalSim in WY 1922-2003.</t>
  </si>
  <si>
    <t>Sites Fill Function</t>
  </si>
  <si>
    <t>Sites Release Function</t>
  </si>
  <si>
    <t>For WSI HIST &gt; 9.75:</t>
  </si>
  <si>
    <t>Release = 60 TAF per WSI unit below 11.0</t>
  </si>
  <si>
    <t>Sites fills are also constrained by available storage capacity based on annual mass balance calculations.</t>
  </si>
  <si>
    <t>Grand Total</t>
  </si>
  <si>
    <t>(Multiple Items)</t>
  </si>
  <si>
    <t>Release = 180 TAF per WSI unit below 8.5</t>
  </si>
  <si>
    <t>For WSI HIST &lt; 7.25:</t>
  </si>
  <si>
    <t>For 7.25 &lt; WSI HIST &lt; 9.75:</t>
  </si>
  <si>
    <t>Release may not exceed storage availability based on annual mass balance calculations</t>
  </si>
  <si>
    <t xml:space="preserve"> (previous month's storage plus the current month's fill minus dead pool storage)</t>
  </si>
  <si>
    <t>Sites fills are equal to 9% of the November through March volume of SBB FNF above 1,150 TAF.</t>
  </si>
  <si>
    <t>When SBB FNF (Nov-Mar) is less than 1,150 TAF for a given year, Sites fills is zero.</t>
  </si>
  <si>
    <t>For 2009 - 2018:</t>
  </si>
  <si>
    <t>Sites fills are equal to Alternative 1B results from the Daily Divertible &amp; Storable Flow Tool.</t>
  </si>
  <si>
    <t>For 2019 - 2020:</t>
  </si>
  <si>
    <t>2009 - 2020</t>
  </si>
  <si>
    <t>Diversions to Fill Sites</t>
  </si>
  <si>
    <t>Total Sites Releases</t>
  </si>
  <si>
    <t>Storage (TAF)</t>
  </si>
  <si>
    <t>Release (TAF)</t>
  </si>
  <si>
    <t>Fill (TAF)</t>
  </si>
  <si>
    <t>Evap (TAF)</t>
  </si>
  <si>
    <t>Proportion of SBB FNF for Fills when Threshold is not exceeded:</t>
  </si>
  <si>
    <t>WSI HIST Lower Threshold:</t>
  </si>
  <si>
    <t>WSI HIST Upper Threshold:</t>
  </si>
  <si>
    <t>Release Assumptions</t>
  </si>
  <si>
    <t>Fill Assumptions</t>
  </si>
  <si>
    <t>per unit below:</t>
  </si>
  <si>
    <t>Release (TAF) when below Lower Threshold:</t>
  </si>
  <si>
    <t>Release (TAF) when between Lower and Uppder Thresholds:</t>
  </si>
  <si>
    <t>Release (TAF) when above Upper Threshold:</t>
  </si>
  <si>
    <t>Release Potential (TAF)</t>
  </si>
  <si>
    <t>Assumptions</t>
  </si>
  <si>
    <t>Proportion of SBB FNF for Fills when Threshold is exceeded:</t>
  </si>
  <si>
    <t>This spreadsheet estimates Sites fills and releases for water years 2009 - 2020 using a combination of daily modeling information, correlations, and annual mass balance calculations.</t>
  </si>
  <si>
    <t>Estimated annual fills and releases are provided for Alternative 1B in the "Summary Tables (2009-2020)" tab.</t>
  </si>
  <si>
    <t>The corresponding logic was extended through WY 2008 - 2020 to determine Sites fills and releases in lieu of CalSim information.</t>
  </si>
  <si>
    <t>Fill values from the Daily Divertible &amp; Storable Flow Tool's Alternative 1B simulation were used for 2009 - 2018.</t>
  </si>
  <si>
    <t>Figures in the "Alt 1B 011221 (2009-2020)" tab show annual Sites fill, release, and storage results estimated by the functions described below.</t>
  </si>
  <si>
    <t>Sites fill and release estimates for WY 2009 - 2020 do not include any operational assumptions beyond physcial storage capacity constraints.</t>
  </si>
  <si>
    <t>Fills for 2019  - 2020 were estimated using an extrapolation method that was developed based on the relationship between CalSim II results and historic full natural flow at Bend Bridge.</t>
  </si>
  <si>
    <t>Releases for 2009  - 2020 were estimated using an extrapolation method that was developed based on the relationship between CalSim II results and the historic Sacramento Valley WSI.</t>
  </si>
  <si>
    <t>Storage Capacity (TAF):</t>
  </si>
  <si>
    <t>SBB FNF Threshold (Nov-Mar) (TAF):</t>
  </si>
  <si>
    <t>Dead pool (TAF):</t>
  </si>
  <si>
    <t>Total Sites Storage</t>
  </si>
  <si>
    <t>Count of WYTs</t>
  </si>
  <si>
    <t>Proportion of Period</t>
  </si>
  <si>
    <t>WYT</t>
  </si>
  <si>
    <t>For WY 2009 – 2018, the annual diversions to fill Sites Reservoir were determined by the Daily Divertible &amp; Storable Flow Tool’s simulation of Alternative 1B</t>
  </si>
  <si>
    <t>For WY 2019 – 2020, Sites fills are a function of full natural flow of the Sacramento River at Bend Bridge (SBB FNF; CDEC) and storage capacity.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</si>
</sst>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dd\-mm\ hh:mm"/>
    <numFmt numFmtId="165" formatCode="0.0"/>
  </numFmts>
  <fonts count="7" x14ac:knownFonts="1"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wrapText="1"/>
    </xf>
    <xf numFmtId="1" fontId="1" fillId="0" borderId="0" xfId="0" applyNumberFormat="1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165" fontId="0" fillId="2" borderId="4" xfId="0" applyNumberFormat="1" applyFill="1" applyBorder="1"/>
    <xf numFmtId="0" fontId="2" fillId="0" borderId="0" xfId="0" applyFont="1" applyBorder="1"/>
    <xf numFmtId="0" fontId="0" fillId="0" borderId="0" xfId="0" applyBorder="1" applyAlignment="1">
      <alignment wrapText="1"/>
    </xf>
    <xf numFmtId="1" fontId="0" fillId="0" borderId="0" xfId="0" applyNumberFormat="1" applyBorder="1"/>
    <xf numFmtId="3" fontId="0" fillId="0" borderId="0" xfId="0" applyNumberFormat="1"/>
    <xf numFmtId="3" fontId="0" fillId="3" borderId="0" xfId="0" applyNumberFormat="1" applyFill="1"/>
    <xf numFmtId="0" fontId="2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3" fontId="0" fillId="0" borderId="4" xfId="0" applyNumberFormat="1" applyFill="1" applyBorder="1"/>
    <xf numFmtId="9" fontId="0" fillId="0" borderId="4" xfId="1" applyFont="1" applyFill="1" applyBorder="1"/>
    <xf numFmtId="0" fontId="0" fillId="0" borderId="5" xfId="0" applyFill="1" applyBorder="1"/>
    <xf numFmtId="9" fontId="0" fillId="0" borderId="6" xfId="1" applyFont="1" applyFill="1" applyBorder="1"/>
    <xf numFmtId="0" fontId="0" fillId="0" borderId="2" xfId="0" applyBorder="1"/>
    <xf numFmtId="1" fontId="0" fillId="2" borderId="4" xfId="0" applyNumberFormat="1" applyFill="1" applyBorder="1"/>
    <xf numFmtId="0" fontId="0" fillId="0" borderId="3" xfId="0" applyFill="1" applyBorder="1" applyAlignment="1">
      <alignment horizontal="left" indent="2"/>
    </xf>
    <xf numFmtId="1" fontId="0" fillId="5" borderId="4" xfId="0" applyNumberFormat="1" applyFill="1" applyBorder="1"/>
    <xf numFmtId="165" fontId="0" fillId="5" borderId="4" xfId="0" applyNumberFormat="1" applyFill="1" applyBorder="1"/>
    <xf numFmtId="1" fontId="0" fillId="4" borderId="6" xfId="0" applyNumberFormat="1" applyFill="1" applyBorder="1"/>
    <xf numFmtId="2" fontId="5" fillId="0" borderId="4" xfId="0" applyNumberFormat="1" applyFont="1" applyBorder="1"/>
    <xf numFmtId="2" fontId="6" fillId="0" borderId="4" xfId="0" applyNumberFormat="1" applyFont="1" applyBorder="1"/>
    <xf numFmtId="0" fontId="2" fillId="0" borderId="1" xfId="0" applyFont="1" applyBorder="1"/>
    <xf numFmtId="3" fontId="0" fillId="0" borderId="4" xfId="0" applyNumberFormat="1" applyBorder="1"/>
    <xf numFmtId="0" fontId="0" fillId="0" borderId="5" xfId="0" applyBorder="1"/>
    <xf numFmtId="1" fontId="0" fillId="0" borderId="6" xfId="0" applyNumberFormat="1" applyBorder="1"/>
    <xf numFmtId="0" fontId="0" fillId="0" borderId="8" xfId="0" applyBorder="1" applyAlignment="1">
      <alignment wrapText="1"/>
    </xf>
    <xf numFmtId="0" fontId="0" fillId="0" borderId="8" xfId="0" applyBorder="1"/>
    <xf numFmtId="3" fontId="0" fillId="0" borderId="8" xfId="0" applyNumberFormat="1" applyBorder="1"/>
    <xf numFmtId="1" fontId="0" fillId="0" borderId="8" xfId="0" applyNumberFormat="1" applyBorder="1"/>
    <xf numFmtId="9" fontId="0" fillId="0" borderId="8" xfId="1" applyFont="1" applyBorder="1"/>
    <xf numFmtId="0" fontId="0" fillId="0" borderId="8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'Summary Tables (2009-2020)'!$A$1</c:f>
          <c:strCache>
            <c:ptCount val="1"/>
            <c:pt idx="0">
              <c:v>Sites Fills, Releases, and Storage for Alt 1B 011221 (TAF)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'Summary Tables (2009-2020)'!$C$3</c:f>
              <c:strCache>
                <c:ptCount val="1"/>
                <c:pt idx="0">
                  <c:v>Diversions to Fill Sites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'Summary Tables (2009-2020)'!$A$4:$B$15</c:f>
              <c:multiLvlStrCache>
                <c:ptCount val="12"/>
                <c:lvl>
                  <c:pt idx="0">
                    <c:v>D</c:v>
                  </c:pt>
                  <c:pt idx="1">
                    <c:v>BN</c:v>
                  </c:pt>
                  <c:pt idx="2">
                    <c:v>W</c:v>
                  </c:pt>
                  <c:pt idx="3">
                    <c:v>BN</c:v>
                  </c:pt>
                  <c:pt idx="4">
                    <c:v>D</c:v>
                  </c:pt>
                  <c:pt idx="5">
                    <c:v>C</c:v>
                  </c:pt>
                  <c:pt idx="6">
                    <c:v>C</c:v>
                  </c:pt>
                  <c:pt idx="7">
                    <c:v>BN</c:v>
                  </c:pt>
                  <c:pt idx="8">
                    <c:v>W</c:v>
                  </c:pt>
                  <c:pt idx="9">
                    <c:v>BN</c:v>
                  </c:pt>
                  <c:pt idx="10">
                    <c:v>W</c:v>
                  </c:pt>
                  <c:pt idx="11">
                    <c:v>D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2">
                    <c:v>2011</c:v>
                  </c:pt>
                  <c:pt idx="3">
                    <c:v>2012</c:v>
                  </c:pt>
                  <c:pt idx="4">
                    <c:v>2013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</c:v>
                  </c:pt>
                </c:lvl>
              </c:multiLvlStrCache>
            </c:multiLvlStrRef>
          </c:cat>
          <c:val>
            <c:numRef>
              <c:f>'Summary Tables (2009-2020)'!$C$4:$C$15</c:f>
              <c:numCache>
                <c:formatCode>#,##0</c:formatCode>
                <c:ptCount val="12"/>
                <c:pt idx="0">
                  <c:v>90</c:v>
                </c:pt>
                <c:pt idx="1">
                  <c:v>110</c:v>
                </c:pt>
                <c:pt idx="2">
                  <c:v>590</c:v>
                </c:pt>
                <c:pt idx="3">
                  <c:v>190</c:v>
                </c:pt>
                <c:pt idx="4">
                  <c:v>170</c:v>
                </c:pt>
                <c:pt idx="5">
                  <c:v>0</c:v>
                </c:pt>
                <c:pt idx="6">
                  <c:v>50</c:v>
                </c:pt>
                <c:pt idx="7">
                  <c:v>230</c:v>
                </c:pt>
                <c:pt idx="8">
                  <c:v>1070</c:v>
                </c:pt>
                <c:pt idx="9">
                  <c:v>140</c:v>
                </c:pt>
                <c:pt idx="10">
                  <c:v>480</c:v>
                </c:pt>
                <c:pt idx="1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D-49F4-9715-7D2DB456F43F}"/>
            </c:ext>
          </c:extLst>
        </c:ser>
        <c:ser>
          <c:idx val="1"/>
          <c:order val="2"/>
          <c:tx>
            <c:strRef>
              <c:f>'Summary Tables (2009-2020)'!$D$3</c:f>
              <c:strCache>
                <c:ptCount val="1"/>
                <c:pt idx="0">
                  <c:v>Total Sites Releases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'Summary Tables (2009-2020)'!$A$4:$B$15</c:f>
              <c:multiLvlStrCache>
                <c:ptCount val="12"/>
                <c:lvl>
                  <c:pt idx="0">
                    <c:v>D</c:v>
                  </c:pt>
                  <c:pt idx="1">
                    <c:v>BN</c:v>
                  </c:pt>
                  <c:pt idx="2">
                    <c:v>W</c:v>
                  </c:pt>
                  <c:pt idx="3">
                    <c:v>BN</c:v>
                  </c:pt>
                  <c:pt idx="4">
                    <c:v>D</c:v>
                  </c:pt>
                  <c:pt idx="5">
                    <c:v>C</c:v>
                  </c:pt>
                  <c:pt idx="6">
                    <c:v>C</c:v>
                  </c:pt>
                  <c:pt idx="7">
                    <c:v>BN</c:v>
                  </c:pt>
                  <c:pt idx="8">
                    <c:v>W</c:v>
                  </c:pt>
                  <c:pt idx="9">
                    <c:v>BN</c:v>
                  </c:pt>
                  <c:pt idx="10">
                    <c:v>W</c:v>
                  </c:pt>
                  <c:pt idx="11">
                    <c:v>D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2">
                    <c:v>2011</c:v>
                  </c:pt>
                  <c:pt idx="3">
                    <c:v>2012</c:v>
                  </c:pt>
                  <c:pt idx="4">
                    <c:v>2013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</c:v>
                  </c:pt>
                </c:lvl>
              </c:multiLvlStrCache>
            </c:multiLvlStrRef>
          </c:cat>
          <c:val>
            <c:numRef>
              <c:f>'Summary Tables (2009-2020)'!$D$4:$D$15</c:f>
              <c:numCache>
                <c:formatCode>#,##0</c:formatCode>
                <c:ptCount val="12"/>
                <c:pt idx="0">
                  <c:v>490</c:v>
                </c:pt>
                <c:pt idx="1">
                  <c:v>160</c:v>
                </c:pt>
                <c:pt idx="2">
                  <c:v>80</c:v>
                </c:pt>
                <c:pt idx="3">
                  <c:v>290</c:v>
                </c:pt>
                <c:pt idx="4">
                  <c:v>480</c:v>
                </c:pt>
                <c:pt idx="5">
                  <c:v>10</c:v>
                </c:pt>
                <c:pt idx="6">
                  <c:v>30</c:v>
                </c:pt>
                <c:pt idx="7">
                  <c:v>220</c:v>
                </c:pt>
                <c:pt idx="8">
                  <c:v>80</c:v>
                </c:pt>
                <c:pt idx="9">
                  <c:v>240</c:v>
                </c:pt>
                <c:pt idx="10">
                  <c:v>80</c:v>
                </c:pt>
                <c:pt idx="11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7D-49F4-9715-7D2DB456F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6474064"/>
        <c:axId val="1106475048"/>
      </c:barChart>
      <c:lineChart>
        <c:grouping val="standard"/>
        <c:varyColors val="0"/>
        <c:ser>
          <c:idx val="2"/>
          <c:order val="0"/>
          <c:tx>
            <c:v>Storage</c:v>
          </c:tx>
          <c:spPr>
            <a:ln w="19050" cap="rnd" cmpd="dbl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'Summary Tables (2009-2020)'!$A$4:$B$15</c:f>
              <c:multiLvlStrCache>
                <c:ptCount val="12"/>
                <c:lvl>
                  <c:pt idx="0">
                    <c:v>D</c:v>
                  </c:pt>
                  <c:pt idx="1">
                    <c:v>BN</c:v>
                  </c:pt>
                  <c:pt idx="2">
                    <c:v>W</c:v>
                  </c:pt>
                  <c:pt idx="3">
                    <c:v>BN</c:v>
                  </c:pt>
                  <c:pt idx="4">
                    <c:v>D</c:v>
                  </c:pt>
                  <c:pt idx="5">
                    <c:v>C</c:v>
                  </c:pt>
                  <c:pt idx="6">
                    <c:v>C</c:v>
                  </c:pt>
                  <c:pt idx="7">
                    <c:v>BN</c:v>
                  </c:pt>
                  <c:pt idx="8">
                    <c:v>W</c:v>
                  </c:pt>
                  <c:pt idx="9">
                    <c:v>BN</c:v>
                  </c:pt>
                  <c:pt idx="10">
                    <c:v>W</c:v>
                  </c:pt>
                  <c:pt idx="11">
                    <c:v>D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2">
                    <c:v>2011</c:v>
                  </c:pt>
                  <c:pt idx="3">
                    <c:v>2012</c:v>
                  </c:pt>
                  <c:pt idx="4">
                    <c:v>2013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</c:v>
                  </c:pt>
                </c:lvl>
              </c:multiLvlStrCache>
            </c:multiLvlStrRef>
          </c:cat>
          <c:val>
            <c:numRef>
              <c:f>'Alt 1B 011221 (2009-2020)'!$G$6:$G$17</c:f>
              <c:numCache>
                <c:formatCode>#,##0</c:formatCode>
                <c:ptCount val="12"/>
                <c:pt idx="0">
                  <c:v>169.54684408123447</c:v>
                </c:pt>
                <c:pt idx="1">
                  <c:v>97.037964269651511</c:v>
                </c:pt>
                <c:pt idx="2">
                  <c:v>598.03609386255664</c:v>
                </c:pt>
                <c:pt idx="3">
                  <c:v>473.22997858913612</c:v>
                </c:pt>
                <c:pt idx="4">
                  <c:v>133.41500082010361</c:v>
                </c:pt>
                <c:pt idx="5">
                  <c:v>99.061263461110926</c:v>
                </c:pt>
                <c:pt idx="6">
                  <c:v>105.5652236392757</c:v>
                </c:pt>
                <c:pt idx="7">
                  <c:v>106.26212892210974</c:v>
                </c:pt>
                <c:pt idx="8">
                  <c:v>1089.3746217989642</c:v>
                </c:pt>
                <c:pt idx="9">
                  <c:v>953.50365414492023</c:v>
                </c:pt>
                <c:pt idx="10">
                  <c:v>1323.8399902009896</c:v>
                </c:pt>
                <c:pt idx="11">
                  <c:v>968.13329941866459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7D-49F4-9715-7D2DB456F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74064"/>
        <c:axId val="1106475048"/>
      </c:lineChart>
      <c:catAx>
        <c:axId val="110647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475048"/>
        <c:crosses val="autoZero"/>
        <c:auto val="1"/>
        <c:lblAlgn val="ctr"/>
        <c:lblOffset val="100"/>
        <c:noMultiLvlLbl val="0"/>
      </c:catAx>
      <c:valAx>
        <c:axId val="1106475048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47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Sites Storage (TAF)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962333116820605E-2"/>
          <c:y val="0.15129954768455736"/>
          <c:w val="0.90637127903675563"/>
          <c:h val="0.69752204887432545"/>
        </c:manualLayout>
      </c:layout>
      <c:lineChart>
        <c:grouping val="standard"/>
        <c:varyColors val="0"/>
        <c:ser>
          <c:idx val="1"/>
          <c:order val="0"/>
          <c:tx>
            <c:strRef>
              <c:f>'Alt 1B 011221 (2009-2020)'!$G$4</c:f>
              <c:strCache>
                <c:ptCount val="1"/>
                <c:pt idx="0">
                  <c:v>Storage (TAF)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'Alt 1B 011221 (2009-2020)'!$A$5:$A$17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'Alt 1B 011221 (2009-2020)'!$G$5:$G$17</c:f>
              <c:numCache>
                <c:formatCode>#,##0</c:formatCode>
                <c:ptCount val="13"/>
                <c:pt idx="0">
                  <c:v>600</c:v>
                </c:pt>
                <c:pt idx="1">
                  <c:v>169.54684408123447</c:v>
                </c:pt>
                <c:pt idx="2">
                  <c:v>97.037964269651511</c:v>
                </c:pt>
                <c:pt idx="3">
                  <c:v>598.03609386255664</c:v>
                </c:pt>
                <c:pt idx="4">
                  <c:v>473.22997858913612</c:v>
                </c:pt>
                <c:pt idx="5">
                  <c:v>133.41500082010361</c:v>
                </c:pt>
                <c:pt idx="6">
                  <c:v>99.061263461110926</c:v>
                </c:pt>
                <c:pt idx="7">
                  <c:v>105.5652236392757</c:v>
                </c:pt>
                <c:pt idx="8">
                  <c:v>106.26212892210974</c:v>
                </c:pt>
                <c:pt idx="9">
                  <c:v>1089.3746217989642</c:v>
                </c:pt>
                <c:pt idx="10">
                  <c:v>953.50365414492023</c:v>
                </c:pt>
                <c:pt idx="11">
                  <c:v>1323.8399902009896</c:v>
                </c:pt>
                <c:pt idx="12">
                  <c:v>968.13329941866459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F7-4B0F-99EE-B47F9E80E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201592"/>
        <c:axId val="548201920"/>
      </c:lineChart>
      <c:catAx>
        <c:axId val="548201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Water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920"/>
        <c:crosses val="autoZero"/>
        <c:auto val="1"/>
        <c:lblAlgn val="ctr"/>
        <c:lblOffset val="100"/>
        <c:noMultiLvlLbl val="0"/>
      </c:catAx>
      <c:valAx>
        <c:axId val="5482019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7.2774713726090817E-2"/>
                  <c:y val="-0.344929021118282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'Evap Fn'!$A$5:$A$86</c:f>
              <c:numCache>
                <c:formatCode>General</c:formatCode>
                <c:ptCount val="82"/>
                <c:pt idx="0">
                  <c:v>77.979138857287026</c:v>
                </c:pt>
                <c:pt idx="1">
                  <c:v>79.842114614506187</c:v>
                </c:pt>
                <c:pt idx="2">
                  <c:v>81.697209400588775</c:v>
                </c:pt>
                <c:pt idx="3">
                  <c:v>120.26358556064699</c:v>
                </c:pt>
                <c:pt idx="4">
                  <c:v>146.06921206945782</c:v>
                </c:pt>
                <c:pt idx="5">
                  <c:v>150.41253880466036</c:v>
                </c:pt>
                <c:pt idx="6">
                  <c:v>163.72898910349787</c:v>
                </c:pt>
                <c:pt idx="7">
                  <c:v>186.37199487654098</c:v>
                </c:pt>
                <c:pt idx="8">
                  <c:v>214.93368163445217</c:v>
                </c:pt>
                <c:pt idx="9">
                  <c:v>215.46534888266831</c:v>
                </c:pt>
                <c:pt idx="10">
                  <c:v>224.08611748964103</c:v>
                </c:pt>
                <c:pt idx="11">
                  <c:v>225.83588868421742</c:v>
                </c:pt>
                <c:pt idx="12">
                  <c:v>226.49443597574276</c:v>
                </c:pt>
                <c:pt idx="13">
                  <c:v>244.7806860155373</c:v>
                </c:pt>
                <c:pt idx="14">
                  <c:v>261.31669805266097</c:v>
                </c:pt>
                <c:pt idx="15">
                  <c:v>336.32306579844783</c:v>
                </c:pt>
                <c:pt idx="16">
                  <c:v>354.01836423007506</c:v>
                </c:pt>
                <c:pt idx="17">
                  <c:v>387.91490277365557</c:v>
                </c:pt>
                <c:pt idx="18">
                  <c:v>404.59317554564137</c:v>
                </c:pt>
                <c:pt idx="19">
                  <c:v>412.63998321534285</c:v>
                </c:pt>
                <c:pt idx="20">
                  <c:v>426.32967317255594</c:v>
                </c:pt>
                <c:pt idx="21">
                  <c:v>441.89979516845472</c:v>
                </c:pt>
                <c:pt idx="22">
                  <c:v>456.2407865576323</c:v>
                </c:pt>
                <c:pt idx="23">
                  <c:v>477.79855656553036</c:v>
                </c:pt>
                <c:pt idx="24">
                  <c:v>495.68831637535209</c:v>
                </c:pt>
                <c:pt idx="25">
                  <c:v>518.67629059251283</c:v>
                </c:pt>
                <c:pt idx="26">
                  <c:v>525.97459186803053</c:v>
                </c:pt>
                <c:pt idx="27">
                  <c:v>563.94066052797984</c:v>
                </c:pt>
                <c:pt idx="28">
                  <c:v>566.37910709980338</c:v>
                </c:pt>
                <c:pt idx="29">
                  <c:v>571.22219446048484</c:v>
                </c:pt>
                <c:pt idx="30">
                  <c:v>589.70382774969005</c:v>
                </c:pt>
                <c:pt idx="31">
                  <c:v>592.53479576057146</c:v>
                </c:pt>
                <c:pt idx="32">
                  <c:v>606.41715020498327</c:v>
                </c:pt>
                <c:pt idx="33">
                  <c:v>607.80567070606162</c:v>
                </c:pt>
                <c:pt idx="34">
                  <c:v>615.83442027737806</c:v>
                </c:pt>
                <c:pt idx="35">
                  <c:v>619.8588322530677</c:v>
                </c:pt>
                <c:pt idx="36">
                  <c:v>693.34793620181335</c:v>
                </c:pt>
                <c:pt idx="37">
                  <c:v>705.51057093236932</c:v>
                </c:pt>
                <c:pt idx="38">
                  <c:v>731.42561031165269</c:v>
                </c:pt>
                <c:pt idx="39">
                  <c:v>761.07963471290179</c:v>
                </c:pt>
                <c:pt idx="40">
                  <c:v>778.38890762858978</c:v>
                </c:pt>
                <c:pt idx="41">
                  <c:v>808.13254468859873</c:v>
                </c:pt>
                <c:pt idx="42">
                  <c:v>890.03145226650417</c:v>
                </c:pt>
                <c:pt idx="43">
                  <c:v>910.25306445486558</c:v>
                </c:pt>
                <c:pt idx="44">
                  <c:v>948.89370984577022</c:v>
                </c:pt>
                <c:pt idx="45">
                  <c:v>996.20970139369047</c:v>
                </c:pt>
                <c:pt idx="46">
                  <c:v>1009.9578858927416</c:v>
                </c:pt>
                <c:pt idx="47">
                  <c:v>1043.7875249794388</c:v>
                </c:pt>
                <c:pt idx="48">
                  <c:v>1045.8834923175934</c:v>
                </c:pt>
                <c:pt idx="49">
                  <c:v>1055.4126036176885</c:v>
                </c:pt>
                <c:pt idx="50">
                  <c:v>1083.428955543985</c:v>
                </c:pt>
                <c:pt idx="51">
                  <c:v>1093.4122404363761</c:v>
                </c:pt>
                <c:pt idx="52">
                  <c:v>1093.6280472774486</c:v>
                </c:pt>
                <c:pt idx="53">
                  <c:v>1099.6324818634887</c:v>
                </c:pt>
                <c:pt idx="54">
                  <c:v>1100.1638768840135</c:v>
                </c:pt>
                <c:pt idx="55">
                  <c:v>1135.6324174836664</c:v>
                </c:pt>
                <c:pt idx="56">
                  <c:v>1141.4804154701974</c:v>
                </c:pt>
                <c:pt idx="57">
                  <c:v>1164.1228841201664</c:v>
                </c:pt>
                <c:pt idx="58">
                  <c:v>1180.9428869879998</c:v>
                </c:pt>
                <c:pt idx="59">
                  <c:v>1218.6302677168667</c:v>
                </c:pt>
                <c:pt idx="60">
                  <c:v>1254.1552972739858</c:v>
                </c:pt>
                <c:pt idx="61">
                  <c:v>1264.045096969787</c:v>
                </c:pt>
                <c:pt idx="62">
                  <c:v>1285.9895373923232</c:v>
                </c:pt>
                <c:pt idx="63">
                  <c:v>1288.366245240989</c:v>
                </c:pt>
                <c:pt idx="64">
                  <c:v>1296.6552730950395</c:v>
                </c:pt>
                <c:pt idx="65">
                  <c:v>1332.1101638483628</c:v>
                </c:pt>
                <c:pt idx="66">
                  <c:v>1332.6172432606691</c:v>
                </c:pt>
                <c:pt idx="67">
                  <c:v>1334.3193139868113</c:v>
                </c:pt>
                <c:pt idx="68">
                  <c:v>1353.3120900785607</c:v>
                </c:pt>
                <c:pt idx="69">
                  <c:v>1355.3761128809256</c:v>
                </c:pt>
                <c:pt idx="70">
                  <c:v>1358.1405544168933</c:v>
                </c:pt>
                <c:pt idx="71">
                  <c:v>1362.8145399426858</c:v>
                </c:pt>
                <c:pt idx="72">
                  <c:v>1378.2497094640194</c:v>
                </c:pt>
                <c:pt idx="73">
                  <c:v>1397.2605419661668</c:v>
                </c:pt>
                <c:pt idx="74">
                  <c:v>1406.5521540332497</c:v>
                </c:pt>
                <c:pt idx="75">
                  <c:v>1418.1898316698098</c:v>
                </c:pt>
                <c:pt idx="76">
                  <c:v>1421.0397371399968</c:v>
                </c:pt>
                <c:pt idx="77">
                  <c:v>1423.6081127800126</c:v>
                </c:pt>
                <c:pt idx="78">
                  <c:v>1427.2178893354567</c:v>
                </c:pt>
                <c:pt idx="79">
                  <c:v>1441.5376123650917</c:v>
                </c:pt>
                <c:pt idx="80">
                  <c:v>1444.5355307764487</c:v>
                </c:pt>
                <c:pt idx="81">
                  <c:v>1451.0509407060265</c:v>
                </c:pt>
              </c:numCache>
            </c:numRef>
          </c:xVal>
          <c:yVal>
            <c:numRef>
              <c:f>'Evap Fn'!$B$5:$B$86</c:f>
              <c:numCache>
                <c:formatCode>General</c:formatCode>
                <c:ptCount val="82"/>
                <c:pt idx="0">
                  <c:v>12.530875795619707</c:v>
                </c:pt>
                <c:pt idx="1">
                  <c:v>11.281355920687009</c:v>
                </c:pt>
                <c:pt idx="2">
                  <c:v>12.110475361652647</c:v>
                </c:pt>
                <c:pt idx="3">
                  <c:v>12.816960025522587</c:v>
                </c:pt>
                <c:pt idx="4">
                  <c:v>12.360076810676132</c:v>
                </c:pt>
                <c:pt idx="5">
                  <c:v>16.015330290714605</c:v>
                </c:pt>
                <c:pt idx="6">
                  <c:v>20.968184710603239</c:v>
                </c:pt>
                <c:pt idx="7">
                  <c:v>16.249777402700907</c:v>
                </c:pt>
                <c:pt idx="8">
                  <c:v>21.114784206625714</c:v>
                </c:pt>
                <c:pt idx="9">
                  <c:v>19.327610905466557</c:v>
                </c:pt>
                <c:pt idx="10">
                  <c:v>18.83697491758949</c:v>
                </c:pt>
                <c:pt idx="11">
                  <c:v>20.135082421329816</c:v>
                </c:pt>
                <c:pt idx="12">
                  <c:v>14.262011586151671</c:v>
                </c:pt>
                <c:pt idx="13">
                  <c:v>19.337211546943529</c:v>
                </c:pt>
                <c:pt idx="14">
                  <c:v>21.242237754538163</c:v>
                </c:pt>
                <c:pt idx="15">
                  <c:v>22.609901714950613</c:v>
                </c:pt>
                <c:pt idx="16">
                  <c:v>24.087057288123503</c:v>
                </c:pt>
                <c:pt idx="17">
                  <c:v>20.639911356364312</c:v>
                </c:pt>
                <c:pt idx="18">
                  <c:v>21.21130469865691</c:v>
                </c:pt>
                <c:pt idx="19">
                  <c:v>24.004953982335735</c:v>
                </c:pt>
                <c:pt idx="20">
                  <c:v>27.873380205672053</c:v>
                </c:pt>
                <c:pt idx="21">
                  <c:v>21.942869286663612</c:v>
                </c:pt>
                <c:pt idx="22">
                  <c:v>25.148480565161194</c:v>
                </c:pt>
                <c:pt idx="23">
                  <c:v>32.363821391134195</c:v>
                </c:pt>
                <c:pt idx="24">
                  <c:v>22.098204464854739</c:v>
                </c:pt>
                <c:pt idx="25">
                  <c:v>29.918714727972365</c:v>
                </c:pt>
                <c:pt idx="26">
                  <c:v>32.921400711422265</c:v>
                </c:pt>
                <c:pt idx="27">
                  <c:v>24.923543140023504</c:v>
                </c:pt>
                <c:pt idx="28">
                  <c:v>25.236894867998611</c:v>
                </c:pt>
                <c:pt idx="29">
                  <c:v>28.251868971435471</c:v>
                </c:pt>
                <c:pt idx="30">
                  <c:v>25.981673891626457</c:v>
                </c:pt>
                <c:pt idx="31">
                  <c:v>28.849888363397412</c:v>
                </c:pt>
                <c:pt idx="32">
                  <c:v>33.128627350439437</c:v>
                </c:pt>
                <c:pt idx="33">
                  <c:v>29.548295991045904</c:v>
                </c:pt>
                <c:pt idx="34">
                  <c:v>28.258893551045809</c:v>
                </c:pt>
                <c:pt idx="35">
                  <c:v>34.290648173824032</c:v>
                </c:pt>
                <c:pt idx="36">
                  <c:v>33.393313313914859</c:v>
                </c:pt>
                <c:pt idx="37">
                  <c:v>35.97487772917377</c:v>
                </c:pt>
                <c:pt idx="38">
                  <c:v>36.967234921656669</c:v>
                </c:pt>
                <c:pt idx="39">
                  <c:v>12.189161496477844</c:v>
                </c:pt>
                <c:pt idx="40">
                  <c:v>33.574235703890352</c:v>
                </c:pt>
                <c:pt idx="41">
                  <c:v>31.46454936014679</c:v>
                </c:pt>
                <c:pt idx="42">
                  <c:v>34.436927150617123</c:v>
                </c:pt>
                <c:pt idx="43">
                  <c:v>26.55371008961836</c:v>
                </c:pt>
                <c:pt idx="44">
                  <c:v>31.379839985146837</c:v>
                </c:pt>
                <c:pt idx="45">
                  <c:v>36.227741018198842</c:v>
                </c:pt>
                <c:pt idx="46">
                  <c:v>29.811629531419179</c:v>
                </c:pt>
                <c:pt idx="47">
                  <c:v>36.628798497161242</c:v>
                </c:pt>
                <c:pt idx="48">
                  <c:v>41.180693420534851</c:v>
                </c:pt>
                <c:pt idx="49">
                  <c:v>36.81395172396212</c:v>
                </c:pt>
                <c:pt idx="50">
                  <c:v>40.209523086708074</c:v>
                </c:pt>
                <c:pt idx="51">
                  <c:v>34.126845437027342</c:v>
                </c:pt>
                <c:pt idx="52">
                  <c:v>30.945347599049036</c:v>
                </c:pt>
                <c:pt idx="53">
                  <c:v>19.05303200006545</c:v>
                </c:pt>
                <c:pt idx="54">
                  <c:v>39.547992995087235</c:v>
                </c:pt>
                <c:pt idx="55">
                  <c:v>41.517253645361286</c:v>
                </c:pt>
                <c:pt idx="56">
                  <c:v>49.594186556153943</c:v>
                </c:pt>
                <c:pt idx="57">
                  <c:v>24.128615966711443</c:v>
                </c:pt>
                <c:pt idx="58">
                  <c:v>37.685718949285061</c:v>
                </c:pt>
                <c:pt idx="59">
                  <c:v>30.915298574161909</c:v>
                </c:pt>
                <c:pt idx="60">
                  <c:v>40.768180125495732</c:v>
                </c:pt>
                <c:pt idx="61">
                  <c:v>42.443388375719756</c:v>
                </c:pt>
                <c:pt idx="62">
                  <c:v>25.974943684946872</c:v>
                </c:pt>
                <c:pt idx="63">
                  <c:v>25.252442040540974</c:v>
                </c:pt>
                <c:pt idx="64">
                  <c:v>13.362460453444264</c:v>
                </c:pt>
                <c:pt idx="65">
                  <c:v>50.422670799271366</c:v>
                </c:pt>
                <c:pt idx="66">
                  <c:v>47.120073947148207</c:v>
                </c:pt>
                <c:pt idx="67">
                  <c:v>28.938233570352271</c:v>
                </c:pt>
                <c:pt idx="68">
                  <c:v>32.913231848163178</c:v>
                </c:pt>
                <c:pt idx="69">
                  <c:v>38.863582267443824</c:v>
                </c:pt>
                <c:pt idx="70">
                  <c:v>43.636685419920255</c:v>
                </c:pt>
                <c:pt idx="71">
                  <c:v>34.756744089306878</c:v>
                </c:pt>
                <c:pt idx="72">
                  <c:v>46.088133987229625</c:v>
                </c:pt>
                <c:pt idx="73">
                  <c:v>38.850286186359064</c:v>
                </c:pt>
                <c:pt idx="74">
                  <c:v>45.21152249822407</c:v>
                </c:pt>
                <c:pt idx="75">
                  <c:v>32.667112951115953</c:v>
                </c:pt>
                <c:pt idx="76">
                  <c:v>34.354577346206796</c:v>
                </c:pt>
                <c:pt idx="77">
                  <c:v>37.942161039517259</c:v>
                </c:pt>
                <c:pt idx="78">
                  <c:v>43.422006946735486</c:v>
                </c:pt>
                <c:pt idx="79">
                  <c:v>55.992368586086911</c:v>
                </c:pt>
                <c:pt idx="80">
                  <c:v>35.349774774482299</c:v>
                </c:pt>
                <c:pt idx="81">
                  <c:v>49.03758323591353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01-4564-B34C-BA09AE3CF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814704"/>
        <c:axId val="924815360"/>
      </c:scatterChart>
      <c:valAx>
        <c:axId val="92481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815360"/>
        <c:crosses val="autoZero"/>
        <c:crossBetween val="midCat"/>
      </c:valAx>
      <c:valAx>
        <c:axId val="92481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814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28173</xdr:rowOff>
    </xdr:from>
    <xdr:to>
      <xdr:col>8</xdr:col>
      <xdr:colOff>635197</xdr:colOff>
      <xdr:row>35</xdr:row>
      <xdr:rowOff>25180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595D5D-C469-45B6-B290-808F8D597F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28302</xdr:colOff>
      <xdr:row>19</xdr:row>
      <xdr:rowOff>28575</xdr:rowOff>
    </xdr:from>
    <xdr:to>
      <xdr:col>10</xdr:col>
      <xdr:colOff>3378109</xdr:colOff>
      <xdr:row>36</xdr:row>
      <xdr:rowOff>24765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E1222CC-4CB5-4EC7-BED6-B199646B3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16329</xdr:colOff>
      <xdr:row>4</xdr:row>
      <xdr:rowOff>10885</xdr:rowOff>
    </xdr:from>
    <xdr:to>
      <xdr:col>13</xdr:col>
      <xdr:colOff>536121</xdr:colOff>
      <xdr:row>23</xdr:row>
      <xdr:rowOff>29936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EE8ED-DC22-4273-8EC7-A43FEF15E8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Whittington, Chad/SAC" id="{8A086324-DC76-4519-8083-6F531496D958}" userId="S::CHAD.WHITTINGTON@jacobs.com::dedc8a47-07f0-49fd-8996-db3ded37fad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af, Rob/SAC" refreshedDate="44258.460669791668" createdVersion="6" refreshedVersion="6" minRefreshableVersion="3" recordCount="1193" xr:uid="{29392667-FA68-4B56-B4F2-98375F37A090}">
  <cacheSource type="worksheet">
    <worksheetSource ref="A1:S1194" sheet="CalSim II Data"/>
  </cacheSource>
  <cacheFields count="19">
    <cacheField name="CY" numFmtId="0">
      <sharedItems containsSemiMixedTypes="0" containsString="0" containsNumber="1" containsInteger="1" minValue="1921" maxValue="2021"/>
    </cacheField>
    <cacheField name="MON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WY" numFmtId="0">
      <sharedItems containsSemiMixedTypes="0" containsString="0" containsNumber="1" containsInteger="1" minValue="1922" maxValue="2021" count="100"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98"/>
        <n v="1988"/>
        <n v="1989"/>
        <n v="1990"/>
        <n v="1991"/>
        <n v="1992"/>
        <n v="1993"/>
        <n v="1994"/>
        <n v="1995"/>
        <n v="1996"/>
        <n v="1997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Alt 1A 011221 (Storage) (TAF)" numFmtId="0">
      <sharedItems containsString="0" containsBlank="1" containsNumber="1" minValue="86.212567315778387" maxValue="1500.0000000000075"/>
    </cacheField>
    <cacheField name="Alt 1A 011221 (Sites Fill) (TAF)" numFmtId="0">
      <sharedItems containsString="0" containsBlank="1" containsNumber="1" minValue="0" maxValue="236.85024793388428"/>
    </cacheField>
    <cacheField name="Alt 1A 011221 (Evap) (TAF)" numFmtId="0">
      <sharedItems containsString="0" containsBlank="1" containsNumber="1" minValue="-11.178832629194943" maxValue="709.94921989618308"/>
    </cacheField>
    <cacheField name="Alt 1A 011221 (Sites Release) (TAF)" numFmtId="0">
      <sharedItems containsString="0" containsBlank="1" containsNumber="1" minValue="0" maxValue="149.47997081048814"/>
    </cacheField>
    <cacheField name="Alt 1B 011221 (Storage) (TAF)" numFmtId="0">
      <sharedItems containsString="0" containsBlank="1" containsNumber="1" minValue="68.915450617840435" maxValue="1500.0000000000034"/>
    </cacheField>
    <cacheField name="Alt 1B 011221 (Sites Fill) (TAF)" numFmtId="0">
      <sharedItems containsString="0" containsBlank="1" containsNumber="1" minValue="0" maxValue="236.85024793388345"/>
    </cacheField>
    <cacheField name="Alt 1B 011221 (Evap) (TAF)" numFmtId="0">
      <sharedItems containsString="0" containsBlank="1" containsNumber="1" minValue="-11.721868486402286" maxValue="616.76074990580844"/>
    </cacheField>
    <cacheField name="Alt 1B 011221 (Sites Release) (TAF)" numFmtId="0">
      <sharedItems containsString="0" containsBlank="1" containsNumber="1" minValue="0" maxValue="153.35772278493826"/>
    </cacheField>
    <cacheField name="Alt 2 011221 (Storage) (TAF)" numFmtId="0">
      <sharedItems containsString="0" containsBlank="1" containsNumber="1" minValue="81.616556432742243" maxValue="1270.000000000007"/>
    </cacheField>
    <cacheField name="Alt 2 011221 (Sites Fill) (TAF)" numFmtId="0">
      <sharedItems containsString="0" containsBlank="1" containsNumber="1" minValue="0" maxValue="218.8676996143212"/>
    </cacheField>
    <cacheField name="Alt 2 011221 (Evap) (TAF)" numFmtId="0">
      <sharedItems containsString="0" containsBlank="1" containsNumber="1" minValue="-10.175615287067956" maxValue="609.41133505776577"/>
    </cacheField>
    <cacheField name="Alt 2 011221 (Sites Release) (TAF)" numFmtId="0">
      <sharedItems containsString="0" containsBlank="1" containsNumber="1" minValue="0" maxValue="149.48009318224359"/>
    </cacheField>
    <cacheField name="Alt 3 020121 (Storage) (TAF)" numFmtId="0">
      <sharedItems containsString="0" containsBlank="1" containsNumber="1" minValue="62.234244493855648" maxValue="1500.0000000000039"/>
    </cacheField>
    <cacheField name="Alt 3 020121 (Sites Fill) (TAF)" numFmtId="0">
      <sharedItems containsString="0" containsBlank="1" containsNumber="1" minValue="0" maxValue="236.85024793388428"/>
    </cacheField>
    <cacheField name="Alt 3 020121 (Evap) (TAF)" numFmtId="0">
      <sharedItems containsString="0" containsBlank="1" containsNumber="1" minValue="-10.615386760171901" maxValue="480.9244114401626"/>
    </cacheField>
    <cacheField name="Alt 3 020121 (Sites Release) (TAF)" numFmtId="0">
      <sharedItems containsString="0" containsBlank="1" containsNumber="1" minValue="0" maxValue="167.112476747860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af, Rob/SAC" refreshedDate="44258.461519212964" createdVersion="6" refreshedVersion="6" minRefreshableVersion="3" recordCount="1193" xr:uid="{1598F991-8908-4CCA-9124-A0249212D324}">
  <cacheSource type="worksheet">
    <worksheetSource ref="A1:D1194" sheet="SBB FNF CDEC Data"/>
  </cacheSource>
  <cacheFields count="4">
    <cacheField name="CY" numFmtId="0">
      <sharedItems containsSemiMixedTypes="0" containsString="0" containsNumber="1" containsInteger="1" minValue="1921" maxValue="2021"/>
    </cacheField>
    <cacheField name="MON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WY" numFmtId="0">
      <sharedItems containsSemiMixedTypes="0" containsString="0" containsNumber="1" containsInteger="1" minValue="1922" maxValue="2021" count="100"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98"/>
        <n v="1988"/>
        <n v="1989"/>
        <n v="1990"/>
        <n v="1991"/>
        <n v="1992"/>
        <n v="1993"/>
        <n v="1994"/>
        <n v="1995"/>
        <n v="1996"/>
        <n v="1997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SBB FNF (TAF)" numFmtId="0">
      <sharedItems containsSemiMixedTypes="0" containsString="0" containsNumber="1" minValue="158.75299999999999" maxValue="4677.27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3">
  <r>
    <n v="1921"/>
    <x v="0"/>
    <x v="0"/>
    <n v="1020.5582238309273"/>
    <n v="0"/>
    <m/>
    <n v="0"/>
    <n v="999.7242812894483"/>
    <n v="0"/>
    <m/>
    <n v="17.851239669421489"/>
    <n v="1016.5642087915566"/>
    <n v="0"/>
    <m/>
    <n v="0"/>
    <n v="1001.721255506425"/>
    <n v="0"/>
    <m/>
    <n v="17.851239669421435"/>
  </r>
  <r>
    <n v="1921"/>
    <x v="1"/>
    <x v="0"/>
    <n v="1020.2162918475175"/>
    <n v="0"/>
    <n v="0.34193198340983599"/>
    <n v="0"/>
    <n v="981.03754700047364"/>
    <n v="0"/>
    <n v="0.33748936718692235"/>
    <n v="18.34924492178774"/>
    <n v="1016.2228702503136"/>
    <n v="0"/>
    <n v="0.34133854124297613"/>
    <n v="0"/>
    <n v="983.03422095082669"/>
    <n v="0"/>
    <n v="0.33778963381021043"/>
    <n v="18.349244921788092"/>
  </r>
  <r>
    <n v="1921"/>
    <x v="2"/>
    <x v="0"/>
    <n v="1117.7882674262869"/>
    <n v="93.706607019566533"/>
    <n v="-3.8653685592028779"/>
    <n v="0"/>
    <n v="1078.6506600146142"/>
    <n v="93.809156551166879"/>
    <n v="-3.8039564629737157"/>
    <n v="0"/>
    <n v="1113.7886718095567"/>
    <n v="93.706607019566718"/>
    <n v="-3.8591945396764231"/>
    <n v="0"/>
    <n v="1080.6506231433418"/>
    <n v="93.809156551167206"/>
    <n v="-3.8072456413479188"/>
    <n v="0"/>
  </r>
  <r>
    <n v="1922"/>
    <x v="3"/>
    <x v="0"/>
    <n v="1118.2635210511664"/>
    <n v="0"/>
    <n v="-0.47525362487954226"/>
    <n v="0"/>
    <n v="1079.1191068197195"/>
    <n v="0"/>
    <n v="-0.46844686470996755"/>
    <n v="5.9604708515184599E-8"/>
    <n v="1114.2632297429802"/>
    <n v="0"/>
    <n v="-0.47455793342351171"/>
    <n v="0"/>
    <n v="1081.1194177190823"/>
    <n v="0"/>
    <n v="-0.46879463534476434"/>
    <n v="5.9604261133989147E-8"/>
  </r>
  <r>
    <n v="1922"/>
    <x v="4"/>
    <x v="0"/>
    <n v="1153.2298133080526"/>
    <n v="31.135735064151302"/>
    <n v="-3.8305571927348616"/>
    <n v="0"/>
    <n v="1114.030512280696"/>
    <n v="31.13491297494415"/>
    <n v="-3.7764924860323887"/>
    <n v="0"/>
    <n v="1149.2239464703393"/>
    <n v="31.135735064151199"/>
    <n v="-3.8249816632079146"/>
    <n v="0"/>
    <n v="1116.033548907877"/>
    <n v="31.134912974944047"/>
    <n v="-3.7792182138506796"/>
    <n v="0"/>
  </r>
  <r>
    <n v="1922"/>
    <x v="5"/>
    <x v="0"/>
    <n v="1247.2431489666469"/>
    <n v="95.714038434236116"/>
    <n v="1.7007027756418012"/>
    <n v="0"/>
    <n v="1208.0605049719991"/>
    <n v="95.70701565076206"/>
    <n v="1.6770229594590091"/>
    <n v="0"/>
    <n v="1243.2397018071279"/>
    <n v="95.714038434236102"/>
    <n v="1.698283097447586"/>
    <n v="0"/>
    <n v="1210.0623316977415"/>
    <n v="95.707015650762003"/>
    <n v="1.6782328608975945"/>
    <n v="0"/>
  </r>
  <r>
    <n v="1922"/>
    <x v="6"/>
    <x v="0"/>
    <n v="1243.6471659808692"/>
    <n v="0"/>
    <n v="3.5959829857777095"/>
    <n v="0"/>
    <n v="1204.5138483780258"/>
    <n v="0"/>
    <n v="3.5466565939732391"/>
    <n v="0"/>
    <n v="1239.6487609673015"/>
    <n v="0"/>
    <n v="3.5909408398263167"/>
    <n v="0"/>
    <n v="1206.5131597216603"/>
    <n v="0"/>
    <n v="3.5491719760811975"/>
    <n v="0"/>
  </r>
  <r>
    <n v="1922"/>
    <x v="7"/>
    <x v="0"/>
    <n v="1267.834325063058"/>
    <n v="30.329545169856321"/>
    <n v="6.1423860876674929"/>
    <n v="0"/>
    <n v="1228.052213099548"/>
    <n v="29.597229224137031"/>
    <n v="6.058864502614874"/>
    <n v="0"/>
    <n v="1263.8443366530059"/>
    <n v="30.329545169856807"/>
    <n v="6.1339694841524093"/>
    <n v="0"/>
    <n v="1230.0472497774244"/>
    <n v="29.597229224142541"/>
    <n v="6.0631391683783598"/>
    <n v="0"/>
  </r>
  <r>
    <n v="1922"/>
    <x v="8"/>
    <x v="0"/>
    <n v="1256.9065553516177"/>
    <n v="0"/>
    <n v="8.4277697112750154"/>
    <n v="2.5000000001652891"/>
    <n v="1217.2416098599358"/>
    <n v="0"/>
    <n v="8.3106032394469018"/>
    <n v="2.5000000001652891"/>
    <n v="1252.9283167658994"/>
    <n v="0"/>
    <n v="8.4160198869412959"/>
    <n v="2.5000000001652891"/>
    <n v="1219.230769927485"/>
    <n v="0"/>
    <n v="8.3164798497741792"/>
    <n v="2.5000000001652891"/>
  </r>
  <r>
    <n v="1922"/>
    <x v="9"/>
    <x v="0"/>
    <n v="1244.4022726814796"/>
    <n v="0"/>
    <n v="10.004282669972792"/>
    <n v="2.5000000001652891"/>
    <n v="1163.8786652689041"/>
    <n v="0"/>
    <n v="9.7934651826746872"/>
    <n v="43.569479408357005"/>
    <n v="1240.4380091479527"/>
    <n v="0"/>
    <n v="9.9903076177813652"/>
    <n v="2.5000000001652891"/>
    <n v="1110.1393450008054"/>
    <n v="0"/>
    <n v="9.703780526441605"/>
    <n v="99.38764440023796"/>
  </r>
  <r>
    <n v="1922"/>
    <x v="10"/>
    <x v="0"/>
    <n v="1203.039231840957"/>
    <n v="0"/>
    <n v="8.5868339418017854"/>
    <n v="32.776206898720886"/>
    <n v="1124.1989451014331"/>
    <n v="0"/>
    <n v="8.3435132688474916"/>
    <n v="31.336206898623541"/>
    <n v="1199.0872582367724"/>
    <n v="0"/>
    <n v="8.5745440124589436"/>
    <n v="32.776206898721341"/>
    <n v="1033.6327782748995"/>
    <n v="0"/>
    <n v="8.1252782905115595"/>
    <n v="68.381288435394382"/>
  </r>
  <r>
    <n v="1922"/>
    <x v="11"/>
    <x v="0"/>
    <n v="1165.0442829177521"/>
    <n v="0"/>
    <n v="6.9919644394934295"/>
    <n v="31.002984483711472"/>
    <n v="1086.4007281942465"/>
    <n v="0"/>
    <n v="6.7952324234750705"/>
    <n v="31.002984483711472"/>
    <n v="1161.1021707659618"/>
    <n v="0"/>
    <n v="6.982102987099168"/>
    <n v="31.002984483711472"/>
    <n v="970.14704097824335"/>
    <n v="0"/>
    <n v="6.5279828422515962"/>
    <n v="56.957754454404515"/>
  </r>
  <r>
    <n v="1922"/>
    <x v="0"/>
    <x v="1"/>
    <n v="1133.6866356159651"/>
    <n v="0"/>
    <n v="1.2814404032467479"/>
    <n v="30.076206898540235"/>
    <n v="1055.0796151651432"/>
    <n v="0"/>
    <n v="1.2449061305631091"/>
    <n v="30.076206898540235"/>
    <n v="1129.7463507709433"/>
    <n v="0"/>
    <n v="1.2796130964782293"/>
    <n v="30.076206898540235"/>
    <n v="889.45279508860824"/>
    <n v="0"/>
    <n v="1.1722765934348729"/>
    <n v="79.52196929620024"/>
  </r>
  <r>
    <n v="1922"/>
    <x v="1"/>
    <x v="1"/>
    <n v="1142.5967142595866"/>
    <n v="6.6763636363637806"/>
    <n v="-2.2337150072577652"/>
    <n v="0"/>
    <n v="1063.9260658444939"/>
    <n v="6.6763636363652807"/>
    <n v="-2.1700870429854291"/>
    <n v="0"/>
    <n v="1138.6532306403078"/>
    <n v="6.6763636363652852"/>
    <n v="-2.230516232999217"/>
    <n v="0"/>
    <n v="943.66077710985621"/>
    <n v="52.16851071370116"/>
    <n v="-2.0394713075468118"/>
    <n v="0"/>
  </r>
  <r>
    <n v="1922"/>
    <x v="2"/>
    <x v="1"/>
    <n v="1145.7169068446963"/>
    <n v="0"/>
    <n v="-4.7801925852193863"/>
    <n v="1.6600000001097517"/>
    <n v="1066.9099231697426"/>
    <n v="0"/>
    <n v="-4.6438573253581925"/>
    <n v="1.6600000001095281"/>
    <n v="1141.7665840170068"/>
    <n v="0"/>
    <n v="-4.7733533768087755"/>
    <n v="1.6600000001097517"/>
    <n v="946.41220149109802"/>
    <n v="0"/>
    <n v="-4.4114243813515559"/>
    <n v="1.6600000001097517"/>
  </r>
  <r>
    <n v="1923"/>
    <x v="3"/>
    <x v="1"/>
    <n v="1175.7636657114319"/>
    <n v="28.894489440760236"/>
    <n v="-1.1522694259754367"/>
    <n v="0"/>
    <n v="1096.9393321500302"/>
    <n v="28.909638175502625"/>
    <n v="-1.1197708047849737"/>
    <n v="0"/>
    <n v="1171.811702111369"/>
    <n v="28.89448917449489"/>
    <n v="-1.1506289198672341"/>
    <n v="0"/>
    <n v="976.37954907253834"/>
    <n v="28.902556890111413"/>
    <n v="-1.0647906913289091"/>
    <n v="0"/>
  </r>
  <r>
    <n v="1923"/>
    <x v="4"/>
    <x v="1"/>
    <n v="1174.9239447069551"/>
    <n v="0"/>
    <n v="0.83972100447681441"/>
    <n v="0"/>
    <n v="1089.1137421887886"/>
    <n v="0"/>
    <n v="0.81494406226773819"/>
    <n v="7.0106458989738378"/>
    <n v="1170.973170442255"/>
    <n v="0"/>
    <n v="0.83853166911399057"/>
    <n v="0"/>
    <n v="957.75444873937113"/>
    <n v="0"/>
    <n v="0.77386066374585383"/>
    <n v="17.851239669421357"/>
  </r>
  <r>
    <n v="1923"/>
    <x v="5"/>
    <x v="1"/>
    <n v="1171.574612932186"/>
    <n v="0"/>
    <n v="2.8204626736325218"/>
    <n v="0.52886910113657615"/>
    <n v="1085.876841532609"/>
    <n v="0"/>
    <n v="2.7336895736412599"/>
    <n v="0.50321108253835434"/>
    <n v="1167.6278337968297"/>
    <n v="0"/>
    <n v="2.8164675442839737"/>
    <n v="0.52886910114130381"/>
    <n v="954.79439552734641"/>
    <n v="0"/>
    <n v="2.588716589047062"/>
    <n v="0.37133662297765618"/>
  </r>
  <r>
    <n v="1923"/>
    <x v="6"/>
    <x v="1"/>
    <n v="1167.8304071031321"/>
    <n v="0"/>
    <n v="1.1773218729165595"/>
    <n v="2.566883956137394"/>
    <n v="1082.2933807603467"/>
    <n v="0"/>
    <n v="1.1411088716860682"/>
    <n v="2.442351900576174"/>
    <n v="1163.8852965477397"/>
    <n v="0"/>
    <n v="1.175653292932239"/>
    <n v="2.5668839561577528"/>
    <n v="951.91155082219973"/>
    <n v="0"/>
    <n v="1.0805499259693419"/>
    <n v="1.8022947791773392"/>
  </r>
  <r>
    <n v="1923"/>
    <x v="7"/>
    <x v="1"/>
    <n v="1161.9436656026287"/>
    <n v="0"/>
    <n v="5.8867415005033763"/>
    <n v="0"/>
    <n v="1076.5877139051086"/>
    <n v="0"/>
    <n v="5.705666855238178"/>
    <n v="0"/>
    <n v="1158.0069019829687"/>
    <n v="0"/>
    <n v="5.8783945647710425"/>
    <n v="0"/>
    <n v="946.5093523931846"/>
    <n v="0"/>
    <n v="5.4021984290151295"/>
    <n v="0"/>
  </r>
  <r>
    <n v="1923"/>
    <x v="8"/>
    <x v="1"/>
    <n v="1153.8993807921222"/>
    <n v="0"/>
    <n v="5.5442848103412103"/>
    <n v="2.5000000001652869"/>
    <n v="1068.7141394291311"/>
    <n v="0"/>
    <n v="5.3735744758121342"/>
    <n v="2.5000000001652869"/>
    <n v="1149.9704820725028"/>
    <n v="0"/>
    <n v="5.5364199103005518"/>
    <n v="2.5000000001652869"/>
    <n v="856.36526494691202"/>
    <n v="0"/>
    <n v="4.9914618417640639"/>
    <n v="85.152625604508515"/>
  </r>
  <r>
    <n v="1923"/>
    <x v="9"/>
    <x v="1"/>
    <n v="1093.6838100808943"/>
    <n v="0"/>
    <n v="9.1431719212710831"/>
    <n v="51.0723987899568"/>
    <n v="1012.4294398357308"/>
    <n v="0"/>
    <n v="8.862122941553956"/>
    <n v="47.422576651846363"/>
    <n v="1089.7680082584056"/>
    <n v="0"/>
    <n v="9.1300751204977431"/>
    <n v="51.072398693599432"/>
    <n v="805.92440152857364"/>
    <n v="1.8382406063971129E-4"/>
    <n v="8.0631614653939181"/>
    <n v="42.377885777005105"/>
  </r>
  <r>
    <n v="1923"/>
    <x v="10"/>
    <x v="1"/>
    <n v="1015.9108157450872"/>
    <n v="0"/>
    <n v="7.8646593221481425"/>
    <n v="69.908335013658942"/>
    <n v="934.91976157050692"/>
    <n v="0"/>
    <n v="7.6012731114445984"/>
    <n v="69.908405153779299"/>
    <n v="1012.007095863418"/>
    <n v="0"/>
    <n v="7.8525773813286577"/>
    <n v="69.908335013658942"/>
    <n v="725.26109484093661"/>
    <n v="0"/>
    <n v="6.862160320817182"/>
    <n v="73.80114636681985"/>
  </r>
  <r>
    <n v="1923"/>
    <x v="11"/>
    <x v="1"/>
    <n v="1007.5007561141684"/>
    <n v="0"/>
    <n v="4.4244422517286495"/>
    <n v="3.9856173791901459"/>
    <n v="926.66608550897604"/>
    <n v="0"/>
    <n v="4.2680586823407332"/>
    <n v="3.9856173791901495"/>
    <n v="981.26329345170836"/>
    <n v="0"/>
    <n v="4.395915781484355"/>
    <n v="26.347886630225325"/>
    <n v="717.45360443590835"/>
    <n v="0"/>
    <n v="3.8212937367265525"/>
    <n v="3.9861966683017087"/>
  </r>
  <r>
    <n v="1923"/>
    <x v="0"/>
    <x v="2"/>
    <n v="952.34689746830338"/>
    <n v="0"/>
    <n v="2.6257770395646531"/>
    <n v="52.528081606300404"/>
    <n v="876.95161024341212"/>
    <n v="0"/>
    <n v="2.5343941445067699"/>
    <n v="47.18008112105715"/>
    <n v="926.14057228926413"/>
    <n v="0"/>
    <n v="2.5946394599308462"/>
    <n v="52.52808170251339"/>
    <n v="659.49030284423691"/>
    <n v="0"/>
    <n v="2.2528300249057551"/>
    <n v="55.710471566765683"/>
  </r>
  <r>
    <n v="1923"/>
    <x v="1"/>
    <x v="2"/>
    <n v="918.52580522341543"/>
    <n v="0"/>
    <n v="1.3512858121443188"/>
    <n v="32.469806432743631"/>
    <n v="842.85819620530526"/>
    <n v="0"/>
    <n v="1.3052415215785729"/>
    <n v="32.788172516528284"/>
    <n v="864.75765002037724"/>
    <n v="0"/>
    <n v="1.3269094194106685"/>
    <n v="60.056012849476218"/>
    <n v="634.09008543546611"/>
    <n v="0"/>
    <n v="1.1517658454344399"/>
    <n v="24.24845156333636"/>
  </r>
  <r>
    <n v="1923"/>
    <x v="2"/>
    <x v="2"/>
    <n v="906.35643791383063"/>
    <n v="0"/>
    <n v="-3.9413179027269152E-2"/>
    <n v="12.208780488612069"/>
    <n v="826.32826977517811"/>
    <n v="0"/>
    <n v="-3.8005654373684195E-2"/>
    <n v="16.567932084500832"/>
    <n v="852.58731597549956"/>
    <n v="0"/>
    <n v="-3.8446443734391877E-2"/>
    <n v="12.208780488612069"/>
    <n v="619.06032210050512"/>
    <n v="0"/>
    <n v="-3.3481834200705052E-2"/>
    <n v="15.063245169161695"/>
  </r>
  <r>
    <n v="1924"/>
    <x v="3"/>
    <x v="2"/>
    <n v="907.97094339358807"/>
    <n v="0"/>
    <n v="-1.6145054797574403"/>
    <n v="0"/>
    <n v="827.88377024790498"/>
    <n v="0"/>
    <n v="-1.5555004727268624"/>
    <n v="0"/>
    <n v="854.16215876324043"/>
    <n v="0"/>
    <n v="-1.5748427877408631"/>
    <n v="0"/>
    <n v="620.42588287689898"/>
    <n v="0"/>
    <n v="-1.3655607763938633"/>
    <n v="0"/>
  </r>
  <r>
    <n v="1924"/>
    <x v="4"/>
    <x v="2"/>
    <n v="908.18978291501355"/>
    <n v="0"/>
    <n v="-0.21883952142547969"/>
    <n v="0"/>
    <n v="828.09460500841249"/>
    <n v="0"/>
    <n v="-0.2108347605075096"/>
    <n v="0"/>
    <n v="854.37561971135233"/>
    <n v="0"/>
    <n v="-0.21346094811190142"/>
    <n v="0"/>
    <n v="620.61104367695634"/>
    <n v="0"/>
    <n v="-0.18516080005736058"/>
    <n v="0"/>
  </r>
  <r>
    <n v="1924"/>
    <x v="5"/>
    <x v="2"/>
    <n v="902.95997977274908"/>
    <n v="0"/>
    <n v="1.2386037176616838"/>
    <n v="3.9911994246027889"/>
    <n v="822.91213791840437"/>
    <n v="0"/>
    <n v="1.1931086689169268"/>
    <n v="3.9893584210911905"/>
    <n v="849.17633421336438"/>
    <n v="0"/>
    <n v="1.2080860734203505"/>
    <n v="3.9911994245675935"/>
    <n v="615.63918523164546"/>
    <n v="0"/>
    <n v="1.0470945978947435"/>
    <n v="3.9247638474161426"/>
  </r>
  <r>
    <n v="1924"/>
    <x v="6"/>
    <x v="2"/>
    <n v="872.94261871123285"/>
    <n v="0"/>
    <n v="3.7251333753136713"/>
    <n v="26.292227686202555"/>
    <n v="793.05509986552249"/>
    <n v="0"/>
    <n v="3.584554546757321"/>
    <n v="26.272483506124555"/>
    <n v="819.25238403473099"/>
    <n v="0"/>
    <n v="3.631722492582302"/>
    <n v="26.292227686051088"/>
    <n v="588.61233427786408"/>
    <n v="0"/>
    <n v="3.1296213985235148"/>
    <n v="23.897229555257862"/>
  </r>
  <r>
    <n v="1924"/>
    <x v="7"/>
    <x v="2"/>
    <n v="837.75521732490142"/>
    <n v="0"/>
    <n v="5.9464354011378369"/>
    <n v="29.240965985193593"/>
    <n v="758.12878577322033"/>
    <n v="0"/>
    <n v="5.6965711478601868"/>
    <n v="29.229742944441977"/>
    <n v="784.22291793145132"/>
    <n v="0"/>
    <n v="5.7885001182788187"/>
    <n v="29.240965985000855"/>
    <n v="555.11387364023608"/>
    <n v="0"/>
    <n v="4.9224961561973757"/>
    <n v="28.575964481430624"/>
  </r>
  <r>
    <n v="1924"/>
    <x v="8"/>
    <x v="2"/>
    <n v="738.08852921563061"/>
    <n v="0"/>
    <n v="6.7996443174162096"/>
    <n v="92.867043791854599"/>
    <n v="658.96417724994183"/>
    <n v="0"/>
    <n v="6.4683537433527363"/>
    <n v="92.696254779925766"/>
    <n v="687.4324419020154"/>
    <n v="0"/>
    <n v="6.5775015306502667"/>
    <n v="90.212974498785655"/>
    <n v="462.45329762622703"/>
    <n v="0"/>
    <n v="5.4650420120489684"/>
    <n v="87.195534001960084"/>
  </r>
  <r>
    <n v="1924"/>
    <x v="9"/>
    <x v="2"/>
    <n v="581.81053493526258"/>
    <n v="0"/>
    <n v="7.0943063534083421"/>
    <n v="149.18368792695969"/>
    <n v="503.06913998394509"/>
    <n v="0"/>
    <n v="6.7251214613664274"/>
    <n v="149.16991580463031"/>
    <n v="531.38309829612297"/>
    <n v="0"/>
    <n v="6.8656556791692367"/>
    <n v="149.1836879267232"/>
    <n v="308.37764527238272"/>
    <n v="0"/>
    <n v="5.3889536451413278"/>
    <n v="148.68669870870298"/>
  </r>
  <r>
    <n v="1924"/>
    <x v="10"/>
    <x v="2"/>
    <n v="452.67013315263637"/>
    <n v="0"/>
    <n v="5.4699016497149984"/>
    <n v="123.67050013291122"/>
    <n v="385.7890761508088"/>
    <n v="0"/>
    <n v="5.0606727971308487"/>
    <n v="112.21939103600545"/>
    <n v="388.40705289722428"/>
    <n v="0"/>
    <n v="5.1475978550412833"/>
    <n v="137.82844754385741"/>
    <n v="194.64650406524302"/>
    <n v="0"/>
    <n v="3.8867093754188318"/>
    <n v="109.84443183172087"/>
  </r>
  <r>
    <n v="1924"/>
    <x v="11"/>
    <x v="2"/>
    <n v="372.93453846505003"/>
    <n v="0"/>
    <n v="3.8215498158451027"/>
    <n v="75.91404487174124"/>
    <n v="306.20262091489855"/>
    <n v="0"/>
    <n v="3.5269710299622972"/>
    <n v="76.059484205947953"/>
    <n v="297.56314165391058"/>
    <n v="0"/>
    <n v="3.5136999396513602"/>
    <n v="87.330211303662338"/>
    <n v="120.20808738266398"/>
    <n v="0"/>
    <n v="2.4118684702455226"/>
    <n v="72.026548212333523"/>
  </r>
  <r>
    <n v="1924"/>
    <x v="0"/>
    <x v="3"/>
    <n v="304.07611317475971"/>
    <n v="0"/>
    <n v="-0.1498695870502047"/>
    <n v="69.008294877340518"/>
    <n v="237.42310214752942"/>
    <n v="0"/>
    <n v="-0.1350442144109536"/>
    <n v="68.91456298178008"/>
    <n v="221.40210029717187"/>
    <n v="0"/>
    <n v="-0.13211172095272161"/>
    <n v="76.293153077691429"/>
    <n v="94.94736736866362"/>
    <n v="0"/>
    <n v="-8.4318048215109798E-2"/>
    <n v="25.345038062215465"/>
  </r>
  <r>
    <n v="1924"/>
    <x v="1"/>
    <x v="3"/>
    <n v="292.95216045557618"/>
    <n v="0"/>
    <n v="-7.440958468330372E-2"/>
    <n v="11.198362303866839"/>
    <n v="228.35673352163261"/>
    <n v="0"/>
    <n v="-6.6287871039181212E-2"/>
    <n v="9.1326564969359953"/>
    <n v="207.19948019370813"/>
    <n v="0"/>
    <n v="-6.3987342251120793E-2"/>
    <n v="14.266607445714865"/>
    <n v="94.949044629623572"/>
    <n v="0"/>
    <n v="-4.0554452617664452E-2"/>
    <n v="3.8877191657713098E-2"/>
  </r>
  <r>
    <n v="1924"/>
    <x v="2"/>
    <x v="3"/>
    <n v="368.28966565364271"/>
    <n v="72.977951959473543"/>
    <n v="-2.3595532385929943"/>
    <n v="0"/>
    <n v="303.56389213721076"/>
    <n v="73.088500069023468"/>
    <n v="-2.1186585465546841"/>
    <n v="0"/>
    <n v="281.93427299536739"/>
    <n v="72.681848776611773"/>
    <n v="-2.0529440250474948"/>
    <n v="0"/>
    <n v="169.40019720831717"/>
    <n v="72.923179900325167"/>
    <n v="-1.5279726783684282"/>
    <n v="0"/>
  </r>
  <r>
    <n v="1925"/>
    <x v="3"/>
    <x v="3"/>
    <n v="368.29279657150875"/>
    <n v="0"/>
    <n v="-3.1309178660308135E-3"/>
    <n v="0"/>
    <n v="303.56676069008427"/>
    <n v="0"/>
    <n v="-2.8685528735081789E-3"/>
    <n v="0"/>
    <n v="281.93703921169572"/>
    <n v="0"/>
    <n v="-2.7662163283252994E-3"/>
    <n v="0"/>
    <n v="169.40234929209674"/>
    <n v="0"/>
    <n v="-2.1520837795776515E-3"/>
    <n v="0"/>
  </r>
  <r>
    <n v="1925"/>
    <x v="4"/>
    <x v="3"/>
    <n v="522.39800560606579"/>
    <n v="150.54545454545428"/>
    <n v="-3.5597544891027724"/>
    <n v="0"/>
    <n v="457.47278386049436"/>
    <n v="150.54545454545408"/>
    <n v="-3.3605686249560165"/>
    <n v="0"/>
    <n v="435.73641369210731"/>
    <n v="150.54545454545425"/>
    <n v="-3.253919934957338"/>
    <n v="0"/>
    <n v="322.77097923317081"/>
    <n v="150.54545454545388"/>
    <n v="-2.8231753956201828"/>
    <n v="0"/>
  </r>
  <r>
    <n v="1925"/>
    <x v="5"/>
    <x v="3"/>
    <n v="522.00894161288284"/>
    <n v="0"/>
    <n v="0.38906399318295826"/>
    <n v="0"/>
    <n v="457.10954187328258"/>
    <n v="0"/>
    <n v="0.36324198721177936"/>
    <n v="0"/>
    <n v="435.38183274020497"/>
    <n v="0"/>
    <n v="0.35458095190233507"/>
    <n v="0"/>
    <n v="322.46141657640709"/>
    <n v="0"/>
    <n v="0.30956265676371686"/>
    <n v="0"/>
  </r>
  <r>
    <n v="1925"/>
    <x v="6"/>
    <x v="3"/>
    <n v="520.41908924271615"/>
    <n v="0"/>
    <n v="1.5898523701666818"/>
    <n v="0"/>
    <n v="455.62520959501717"/>
    <n v="0"/>
    <n v="1.4843322782654127"/>
    <n v="0"/>
    <n v="433.93289313627514"/>
    <n v="0"/>
    <n v="1.4489396039298299"/>
    <n v="0"/>
    <n v="321.19652270901815"/>
    <n v="0"/>
    <n v="1.2648938673889347"/>
    <n v="0"/>
  </r>
  <r>
    <n v="1925"/>
    <x v="7"/>
    <x v="3"/>
    <n v="517.73517878167877"/>
    <n v="0"/>
    <n v="2.6839104610373852"/>
    <n v="0"/>
    <n v="453.11944303179831"/>
    <n v="0"/>
    <n v="2.5057665632188559"/>
    <n v="0"/>
    <n v="431.48687535331459"/>
    <n v="0"/>
    <n v="2.4460177829605527"/>
    <n v="0"/>
    <n v="319.06135931447693"/>
    <n v="0"/>
    <n v="2.1351633945412232"/>
    <n v="0"/>
  </r>
  <r>
    <n v="1925"/>
    <x v="8"/>
    <x v="3"/>
    <n v="465.16899560532926"/>
    <n v="0"/>
    <n v="5.0121584004907831"/>
    <n v="47.554024775858728"/>
    <n v="399.08450849914419"/>
    <n v="0"/>
    <n v="4.6661466570826562"/>
    <n v="49.368787875571464"/>
    <n v="393.29125980005853"/>
    <n v="0"/>
    <n v="4.5933706978621345"/>
    <n v="33.602244855393927"/>
    <n v="235.39684675320771"/>
    <n v="0"/>
    <n v="3.844718367628829"/>
    <n v="79.819794193640391"/>
  </r>
  <r>
    <n v="1925"/>
    <x v="9"/>
    <x v="3"/>
    <n v="338.96837817418327"/>
    <n v="0"/>
    <n v="5.8982260084697486"/>
    <n v="120.30239142267624"/>
    <n v="276.55925203288371"/>
    <n v="0"/>
    <n v="5.4552359865536744"/>
    <n v="117.07002047970681"/>
    <n v="267.37433092274313"/>
    <n v="0"/>
    <n v="5.4036500293243961"/>
    <n v="120.513278847991"/>
    <n v="150.23967195868542"/>
    <n v="0"/>
    <n v="4.2422967161711114"/>
    <n v="80.91487807835118"/>
  </r>
  <r>
    <n v="1925"/>
    <x v="10"/>
    <x v="3"/>
    <n v="223.23331421600091"/>
    <n v="0"/>
    <n v="4.2108864499831924"/>
    <n v="111.52417750819917"/>
    <n v="159.84332865106288"/>
    <n v="0"/>
    <n v="3.7079152454116553"/>
    <n v="113.00800813640917"/>
    <n v="198.24119218577204"/>
    <n v="0"/>
    <n v="3.8118826614962131"/>
    <n v="65.321256075474878"/>
    <n v="142.70789034370529"/>
    <n v="0"/>
    <n v="2.9841359332361126"/>
    <n v="4.5476456817440205"/>
  </r>
  <r>
    <n v="1925"/>
    <x v="11"/>
    <x v="3"/>
    <n v="154.04162628374232"/>
    <n v="0"/>
    <n v="2.0402188951875786"/>
    <n v="67.15146903707101"/>
    <n v="139.93729295432607"/>
    <n v="0"/>
    <n v="1.7628006782419803"/>
    <n v="18.143235018494828"/>
    <n v="188.82041758204579"/>
    <n v="0"/>
    <n v="2.0484130676284122"/>
    <n v="7.3723615360978316"/>
    <n v="135.90184830119662"/>
    <n v="0"/>
    <n v="1.6945227755535726"/>
    <n v="5.1115192669550922"/>
  </r>
  <r>
    <n v="1925"/>
    <x v="0"/>
    <x v="4"/>
    <n v="144.51752666035111"/>
    <n v="0"/>
    <n v="1.1248474051124973"/>
    <n v="8.3992522182787113"/>
    <n v="131.34649552885389"/>
    <n v="0"/>
    <n v="1.0685907668110755"/>
    <n v="7.5222066586610996"/>
    <n v="180.59409221743829"/>
    <n v="0"/>
    <n v="1.2709896938710292"/>
    <n v="6.9553356707364751"/>
    <n v="143.62941650086461"/>
    <n v="8.8131697500662618"/>
    <n v="1.0856015503982768"/>
    <n v="0"/>
  </r>
  <r>
    <n v="1925"/>
    <x v="1"/>
    <x v="4"/>
    <n v="144.36495067960567"/>
    <n v="0"/>
    <n v="0.15257598074543921"/>
    <n v="0"/>
    <n v="131.2014201634336"/>
    <n v="0"/>
    <n v="0.14507536542029698"/>
    <n v="0"/>
    <n v="180.42097141846375"/>
    <n v="0"/>
    <n v="0.17312079897453714"/>
    <n v="0"/>
    <n v="140.62396137368592"/>
    <n v="0"/>
    <n v="0.15125751948428912"/>
    <n v="2.8541976076944029"/>
  </r>
  <r>
    <n v="1925"/>
    <x v="2"/>
    <x v="4"/>
    <n v="144.56467405854252"/>
    <n v="0"/>
    <n v="-0.19972337893685221"/>
    <n v="0"/>
    <n v="131.39132516709589"/>
    <n v="0"/>
    <n v="-0.18990500366228957"/>
    <n v="0"/>
    <n v="180.64758815568979"/>
    <n v="0"/>
    <n v="-0.22661673722603837"/>
    <n v="0"/>
    <n v="140.82089443456496"/>
    <n v="0"/>
    <n v="-0.19693306087904716"/>
    <n v="0"/>
  </r>
  <r>
    <n v="1926"/>
    <x v="3"/>
    <x v="4"/>
    <n v="206.78869496909272"/>
    <n v="60.658493925373463"/>
    <n v="-1.5655269851767315"/>
    <n v="0"/>
    <n v="193.60320707069229"/>
    <n v="60.715341900183702"/>
    <n v="-1.4965400034127043"/>
    <n v="0"/>
    <n v="243.31552741534927"/>
    <n v="60.912376299075248"/>
    <n v="-1.7555629605842284"/>
    <n v="0"/>
    <n v="203.82183339368962"/>
    <n v="61.452975225585213"/>
    <n v="-1.5479637335394401"/>
    <n v="0"/>
  </r>
  <r>
    <n v="1926"/>
    <x v="4"/>
    <x v="4"/>
    <n v="289.97048005342396"/>
    <n v="81.398349167700331"/>
    <n v="-1.7834359166309071"/>
    <n v="0"/>
    <n v="276.77911020107251"/>
    <n v="81.398419911848109"/>
    <n v="-1.7774832185321117"/>
    <n v="0"/>
    <n v="326.64184423552632"/>
    <n v="81.440258737437333"/>
    <n v="-1.8860580827397229"/>
    <n v="0"/>
    <n v="287.04976758299824"/>
    <n v="81.443500397780724"/>
    <n v="-1.7844337915279027"/>
    <n v="0"/>
  </r>
  <r>
    <n v="1926"/>
    <x v="5"/>
    <x v="4"/>
    <n v="287.63623008710186"/>
    <n v="0"/>
    <n v="1.6250133346575981"/>
    <n v="0.70923663166449258"/>
    <n v="255.80656077608774"/>
    <n v="0"/>
    <n v="1.5631739033866907"/>
    <n v="19.409375521598086"/>
    <n v="324.209976716661"/>
    <n v="0"/>
    <n v="1.7229448467564912"/>
    <n v="0.7089226721088262"/>
    <n v="240.93038654821493"/>
    <n v="0"/>
    <n v="1.5568479140952647"/>
    <n v="44.562533120688052"/>
  </r>
  <r>
    <n v="1926"/>
    <x v="6"/>
    <x v="4"/>
    <n v="285.43065850389075"/>
    <n v="0"/>
    <n v="0.16648551125454869"/>
    <n v="2.0390860719565618"/>
    <n v="253.61110620377031"/>
    <n v="0"/>
    <n v="0.15749400765055466"/>
    <n v="2.0379605646668759"/>
    <n v="321.99512523614027"/>
    <n v="0"/>
    <n v="0.17666800290815843"/>
    <n v="2.0381834776125771"/>
    <n v="238.75645507449605"/>
    <n v="0"/>
    <n v="0.15329403762454863"/>
    <n v="2.020637436094332"/>
  </r>
  <r>
    <n v="1926"/>
    <x v="7"/>
    <x v="4"/>
    <n v="273.35818466699016"/>
    <n v="0"/>
    <n v="3.0827143449568801"/>
    <n v="8.9897594919437189"/>
    <n v="245.50748335246072"/>
    <n v="0"/>
    <n v="2.9247177759558793"/>
    <n v="5.1789050753537014"/>
    <n v="307.90298458112284"/>
    <n v="0"/>
    <n v="3.2737054736065438"/>
    <n v="10.818435181410887"/>
    <n v="232.62577101916762"/>
    <n v="0"/>
    <n v="2.8512766558385292"/>
    <n v="3.2794073994899011"/>
  </r>
  <r>
    <n v="1926"/>
    <x v="8"/>
    <x v="4"/>
    <n v="254.1178946520202"/>
    <n v="0"/>
    <n v="4.4035258290411061"/>
    <n v="14.836764185928851"/>
    <n v="227.72441720114665"/>
    <n v="0"/>
    <n v="4.1926869748253317"/>
    <n v="13.590379176488742"/>
    <n v="287.54938845570052"/>
    <n v="0"/>
    <n v="4.6689768903330062"/>
    <n v="15.684619235089308"/>
    <n v="218.09438056601061"/>
    <n v="0"/>
    <n v="4.1051872383110162"/>
    <n v="10.426203214845986"/>
  </r>
  <r>
    <n v="1926"/>
    <x v="9"/>
    <x v="4"/>
    <n v="184.13403069416538"/>
    <n v="0"/>
    <n v="4.3630769113247965"/>
    <n v="65.620787046530026"/>
    <n v="164.29653200131656"/>
    <n v="0"/>
    <n v="4.169814294019524"/>
    <n v="59.258070905810563"/>
    <n v="212.42562906743956"/>
    <n v="0"/>
    <n v="4.6211023165477627"/>
    <n v="70.502657071713202"/>
    <n v="172.13957600721372"/>
    <n v="0"/>
    <n v="4.1623440035605128"/>
    <n v="41.792460555236381"/>
  </r>
  <r>
    <n v="1926"/>
    <x v="10"/>
    <x v="4"/>
    <n v="174.33164041966583"/>
    <n v="0"/>
    <n v="3.2966500299913042"/>
    <n v="6.5057402445082397"/>
    <n v="158.69310321289711"/>
    <n v="0"/>
    <n v="3.1034287882541607"/>
    <n v="2.5000000001652891"/>
    <n v="174.7801448468789"/>
    <n v="0"/>
    <n v="3.4803427911436273"/>
    <n v="34.165141429417034"/>
    <n v="166.45117529477136"/>
    <n v="0"/>
    <n v="3.1884007122770699"/>
    <n v="2.5000000001652891"/>
  </r>
  <r>
    <n v="1926"/>
    <x v="11"/>
    <x v="4"/>
    <n v="164.65153627075742"/>
    <n v="0"/>
    <n v="2.2553458661101429"/>
    <n v="7.4247582827982699"/>
    <n v="154.03882657273363"/>
    <n v="0"/>
    <n v="2.1542766399981987"/>
    <n v="2.5000000001652891"/>
    <n v="159.26542194645603"/>
    <n v="0"/>
    <n v="2.2363357053844766"/>
    <n v="13.278387195038391"/>
    <n v="161.73738947597957"/>
    <n v="0"/>
    <n v="2.2137858186265023"/>
    <n v="2.5000000001652891"/>
  </r>
  <r>
    <n v="1926"/>
    <x v="0"/>
    <x v="5"/>
    <n v="160.9163811122728"/>
    <n v="0"/>
    <n v="1.0660273094447517"/>
    <n v="2.6691278490398647"/>
    <n v="147.30754090305831"/>
    <n v="0"/>
    <n v="1.0209157793836461"/>
    <n v="5.7103698902916697"/>
    <n v="155.3988336172323"/>
    <n v="0"/>
    <n v="1.0457197375563214"/>
    <n v="2.8208685916674097"/>
    <n v="154.97966539117962"/>
    <n v="0"/>
    <n v="1.0495429822622002"/>
    <n v="5.708181102537746"/>
  </r>
  <r>
    <n v="1926"/>
    <x v="1"/>
    <x v="5"/>
    <n v="183.22286343861407"/>
    <n v="20.897346468694398"/>
    <n v="-1.40913585764687"/>
    <n v="0"/>
    <n v="168.80194173242361"/>
    <n v="20.152102788218723"/>
    <n v="-1.3422980411465808"/>
    <n v="0"/>
    <n v="177.67984341910918"/>
    <n v="20.898248202588135"/>
    <n v="-1.3827615992887416"/>
    <n v="0"/>
    <n v="176.97046363188949"/>
    <n v="20.610727698333235"/>
    <n v="-1.3800705423766289"/>
    <n v="0"/>
  </r>
  <r>
    <n v="1926"/>
    <x v="2"/>
    <x v="5"/>
    <n v="217.62117669462296"/>
    <n v="33.548721868378564"/>
    <n v="-0.84959138763032627"/>
    <n v="0"/>
    <n v="188.79397278666457"/>
    <n v="19.199172497131858"/>
    <n v="-0.79285855710909559"/>
    <n v="0"/>
    <n v="212.29505802209923"/>
    <n v="33.779881336504687"/>
    <n v="-0.83533326648536388"/>
    <n v="0"/>
    <n v="203.36188517054336"/>
    <n v="25.568737358864524"/>
    <n v="-0.82268417978934849"/>
    <n v="0"/>
  </r>
  <r>
    <n v="1927"/>
    <x v="3"/>
    <x v="5"/>
    <n v="268.2840324422458"/>
    <n v="49.585451511673398"/>
    <n v="-1.0774042359494445"/>
    <n v="0"/>
    <n v="239.92099132287535"/>
    <n v="50.091040847547731"/>
    <n v="-1.0359776886630527"/>
    <n v="0"/>
    <n v="262.94064063291245"/>
    <n v="49.578711458385186"/>
    <n v="-1.0668711524280354"/>
    <n v="0"/>
    <n v="254.33135317980381"/>
    <n v="49.909771530350717"/>
    <n v="-1.0596964789097356"/>
    <n v="0"/>
  </r>
  <r>
    <n v="1927"/>
    <x v="4"/>
    <x v="5"/>
    <n v="460.70524700093523"/>
    <n v="189.27074380165288"/>
    <n v="-3.150470757036544"/>
    <n v="0"/>
    <n v="432.20796502430107"/>
    <n v="189.27074380165288"/>
    <n v="-3.0162298997728385"/>
    <n v="0"/>
    <n v="455.33656518499936"/>
    <n v="189.27074380165288"/>
    <n v="-3.1251807504340263"/>
    <n v="0"/>
    <n v="446.68653040429365"/>
    <n v="189.27074380165288"/>
    <n v="-3.0844334228369519"/>
    <n v="0"/>
  </r>
  <r>
    <n v="1927"/>
    <x v="5"/>
    <x v="5"/>
    <n v="615.92483502059952"/>
    <n v="156.28510698860765"/>
    <n v="1.0655189689433655"/>
    <n v="0"/>
    <n v="587.43640815489482"/>
    <n v="156.263447896885"/>
    <n v="1.0350047662912516"/>
    <n v="0"/>
    <n v="610.56210037376866"/>
    <n v="156.28531270607255"/>
    <n v="1.059777517303246"/>
    <n v="0"/>
    <n v="601.90823528986994"/>
    <n v="156.27222555821811"/>
    <n v="1.0505206726418237"/>
    <n v="0"/>
  </r>
  <r>
    <n v="1927"/>
    <x v="6"/>
    <x v="5"/>
    <n v="812.98166019372263"/>
    <n v="199.34280149960517"/>
    <n v="2.2859763264820572"/>
    <n v="0"/>
    <n v="784.53507595455835"/>
    <n v="199.34280149960497"/>
    <n v="2.2441336999414432"/>
    <n v="0"/>
    <n v="807.62433807361197"/>
    <n v="199.34280149960466"/>
    <n v="2.280563799761353"/>
    <n v="0"/>
    <n v="798.97901434946414"/>
    <n v="199.34280149960381"/>
    <n v="2.2720224400096072"/>
    <n v="0"/>
  </r>
  <r>
    <n v="1927"/>
    <x v="7"/>
    <x v="5"/>
    <n v="808.33686065018378"/>
    <n v="0"/>
    <n v="4.644799543538852"/>
    <n v="0"/>
    <n v="779.96744018142556"/>
    <n v="0"/>
    <n v="4.5676357731327926"/>
    <n v="0"/>
    <n v="802.99407027707741"/>
    <n v="0"/>
    <n v="4.6302677965345538"/>
    <n v="0"/>
    <n v="794.37219811992873"/>
    <n v="0"/>
    <n v="4.6068162295354114"/>
    <n v="0"/>
  </r>
  <r>
    <n v="1927"/>
    <x v="8"/>
    <x v="5"/>
    <n v="800.14945193222206"/>
    <n v="0"/>
    <n v="6.2206302259100115"/>
    <n v="1.9667784920517049"/>
    <n v="771.88369040278587"/>
    <n v="0"/>
    <n v="6.1169712865817978"/>
    <n v="1.9667784920578879"/>
    <n v="794.82621196888033"/>
    <n v="0"/>
    <n v="6.201079816139087"/>
    <n v="1.9667784920579963"/>
    <n v="786.23589231352025"/>
    <n v="0"/>
    <n v="6.1695273143504767"/>
    <n v="1.9667784920579963"/>
  </r>
  <r>
    <n v="1927"/>
    <x v="9"/>
    <x v="5"/>
    <n v="789.67484755568717"/>
    <n v="2.105348001035098E-4"/>
    <n v="7.9748149111697124"/>
    <n v="2.5000000001652891"/>
    <n v="761.5419999505292"/>
    <n v="2.2041787157470324E-4"/>
    <n v="7.8419108699629572"/>
    <n v="2.5000000001652891"/>
    <n v="784.37677521412058"/>
    <n v="2.1272743015273519E-4"/>
    <n v="7.9496494820246086"/>
    <n v="2.5000000001652891"/>
    <n v="775.82709172890497"/>
    <n v="2.3304914009378673E-4"/>
    <n v="7.9090336335900826"/>
    <n v="2.5000000001652891"/>
  </r>
  <r>
    <n v="1927"/>
    <x v="10"/>
    <x v="5"/>
    <n v="752.99034662653662"/>
    <n v="0"/>
    <n v="6.5982940306062972"/>
    <n v="30.086206898544248"/>
    <n v="724.96861953251221"/>
    <n v="0"/>
    <n v="6.4871735194724174"/>
    <n v="30.086206898544578"/>
    <n v="747.71387214399761"/>
    <n v="0"/>
    <n v="6.576696171578277"/>
    <n v="30.086206898544702"/>
    <n v="739.19770728690173"/>
    <n v="0"/>
    <n v="6.54317754345848"/>
    <n v="30.086206898544763"/>
  </r>
  <r>
    <n v="1927"/>
    <x v="11"/>
    <x v="5"/>
    <n v="719.7111247133181"/>
    <n v="0"/>
    <n v="4.8291627684209502"/>
    <n v="28.450059144797571"/>
    <n v="691.77156169011732"/>
    <n v="0"/>
    <n v="4.7469986975973129"/>
    <n v="28.450059144797571"/>
    <n v="714.45012167626226"/>
    <n v="0"/>
    <n v="4.8136913229377782"/>
    <n v="28.450059144797571"/>
    <n v="705.9589275417103"/>
    <n v="0"/>
    <n v="4.7887206003938658"/>
    <n v="28.450059144797571"/>
  </r>
  <r>
    <n v="1927"/>
    <x v="0"/>
    <x v="6"/>
    <n v="709.57770726085118"/>
    <n v="0"/>
    <n v="1.9752149403742365"/>
    <n v="8.1582025120926787"/>
    <n v="684.2025317682079"/>
    <n v="0"/>
    <n v="1.9427694445020283"/>
    <n v="5.6262604774073903"/>
    <n v="702.45514821338975"/>
    <n v="0"/>
    <n v="1.9676787349581879"/>
    <n v="10.02729472791432"/>
    <n v="684.23093082347975"/>
    <n v="0"/>
    <n v="1.9514206637884222"/>
    <n v="19.776576054442121"/>
  </r>
  <r>
    <n v="1927"/>
    <x v="1"/>
    <x v="6"/>
    <n v="806.87904818462766"/>
    <n v="96.169621123543237"/>
    <n v="-1.1317198002332418"/>
    <n v="0"/>
    <n v="781.35238448265295"/>
    <n v="96.035417357885066"/>
    <n v="-1.1144353565599801"/>
    <n v="0"/>
    <n v="799.51348216999077"/>
    <n v="95.931533805339299"/>
    <n v="-1.126800151261719"/>
    <n v="0"/>
    <n v="781.48990562802373"/>
    <n v="96.144483107426382"/>
    <n v="-1.1144916971176002"/>
    <n v="0"/>
  </r>
  <r>
    <n v="1927"/>
    <x v="2"/>
    <x v="6"/>
    <n v="809.38357687779217"/>
    <n v="0"/>
    <n v="-2.5045286931645023"/>
    <n v="0"/>
    <n v="783.8197283765403"/>
    <n v="0"/>
    <n v="-2.467343893887346"/>
    <n v="0"/>
    <n v="801.92469691750227"/>
    <n v="0"/>
    <n v="-2.411214747511508"/>
    <n v="0"/>
    <n v="783.95745035125628"/>
    <n v="0"/>
    <n v="-2.4675447232325496"/>
    <n v="0"/>
  </r>
  <r>
    <n v="1928"/>
    <x v="3"/>
    <x v="6"/>
    <n v="837.58213355130931"/>
    <n v="27.20347517072145"/>
    <n v="-0.99508150279569563"/>
    <n v="0"/>
    <n v="812.00192217335973"/>
    <n v="27.201355414193475"/>
    <n v="-0.98083838262595791"/>
    <n v="0"/>
    <n v="830.0838655283178"/>
    <n v="27.200925952148701"/>
    <n v="-0.95824265866682623"/>
    <n v="0"/>
    <n v="812.13884110382628"/>
    <n v="27.200473424856252"/>
    <n v="-0.98091732771374396"/>
    <n v="0"/>
  </r>
  <r>
    <n v="1928"/>
    <x v="4"/>
    <x v="6"/>
    <n v="870.83792240618573"/>
    <n v="32.141573298894677"/>
    <n v="-1.1142155559817368"/>
    <n v="0"/>
    <n v="845.24372239269189"/>
    <n v="32.141700688190156"/>
    <n v="-1.100099531142007"/>
    <n v="0"/>
    <n v="863.2993221631782"/>
    <n v="32.140157524520085"/>
    <n v="-1.0752991103403176"/>
    <n v="0"/>
    <n v="845.38049270035037"/>
    <n v="32.141468527003489"/>
    <n v="-1.1001830695206039"/>
    <n v="0"/>
  </r>
  <r>
    <n v="1928"/>
    <x v="5"/>
    <x v="6"/>
    <n v="1001.0129583901332"/>
    <n v="129.88561983471075"/>
    <n v="-0.28941614923675729"/>
    <n v="0"/>
    <n v="975.41587290831762"/>
    <n v="129.88561983471075"/>
    <n v="-0.28653068091497857"/>
    <n v="0"/>
    <n v="993.46473080223757"/>
    <n v="129.88561983471075"/>
    <n v="-0.27978880434861253"/>
    <n v="0"/>
    <n v="975.55265818467421"/>
    <n v="129.88561983471075"/>
    <n v="-0.28654564961308893"/>
    <n v="0"/>
  </r>
  <r>
    <n v="1928"/>
    <x v="6"/>
    <x v="6"/>
    <n v="996.06134336446848"/>
    <n v="0"/>
    <n v="2.8941061327307978"/>
    <n v="2.0575088929339529"/>
    <n v="970.49571226248122"/>
    <n v="0"/>
    <n v="2.8615897963742327"/>
    <n v="2.0585708494621713"/>
    <n v="988.52316890912414"/>
    <n v="0"/>
    <n v="2.8844991691447857"/>
    <n v="2.0570627239686448"/>
    <n v="970.63260680005271"/>
    <n v="0"/>
    <n v="2.8617635090492128"/>
    <n v="2.0582878755722889"/>
  </r>
  <r>
    <n v="1928"/>
    <x v="7"/>
    <x v="6"/>
    <n v="989.61311481849918"/>
    <n v="0"/>
    <n v="6.4482285459693003"/>
    <n v="0"/>
    <n v="964.1199354918574"/>
    <n v="0"/>
    <n v="6.3757767706238155"/>
    <n v="0"/>
    <n v="982.09634714597178"/>
    <n v="0"/>
    <n v="6.4268217631523612"/>
    <n v="0"/>
    <n v="964.25644241066675"/>
    <n v="0"/>
    <n v="6.3761643893859627"/>
    <n v="0"/>
  </r>
  <r>
    <n v="1928"/>
    <x v="8"/>
    <x v="6"/>
    <n v="973.28900774174133"/>
    <n v="0"/>
    <n v="7.6792726994472158"/>
    <n v="8.6448343773106391"/>
    <n v="892.47066537388287"/>
    <n v="0"/>
    <n v="7.4988678699391329"/>
    <n v="64.150402248035405"/>
    <n v="965.0712232703811"/>
    <n v="0"/>
    <n v="7.6525720267540045"/>
    <n v="9.3725518488366752"/>
    <n v="862.94835000175181"/>
    <n v="0"/>
    <n v="7.4490017615394208"/>
    <n v="93.859090647375524"/>
  </r>
  <r>
    <n v="1928"/>
    <x v="9"/>
    <x v="6"/>
    <n v="957.54956666821261"/>
    <n v="0"/>
    <n v="8.4026118047509613"/>
    <n v="7.3368292687777634"/>
    <n v="877.03292661304192"/>
    <n v="0"/>
    <n v="8.1009094920631828"/>
    <n v="7.3368292687777608"/>
    <n v="949.36245994286355"/>
    <n v="0"/>
    <n v="8.3719340587397824"/>
    <n v="7.3368292687777634"/>
    <n v="751.92835044644085"/>
    <n v="0"/>
    <n v="7.809559004366136"/>
    <n v="103.21044055094482"/>
  </r>
  <r>
    <n v="1928"/>
    <x v="10"/>
    <x v="6"/>
    <n v="947.80733622027617"/>
    <n v="2.9807956754818307E-4"/>
    <n v="7.5136181400437492"/>
    <n v="2.2289103874602345"/>
    <n v="867.56106697880409"/>
    <n v="3.0998329734817094E-4"/>
    <n v="7.2432592300749441"/>
    <n v="2.2289103874602345"/>
    <n v="921.82615339395693"/>
    <n v="0"/>
    <n v="7.4561564920248991"/>
    <n v="20.080150056881724"/>
    <n v="696.44348541742511"/>
    <n v="0"/>
    <n v="6.6727766973634104"/>
    <n v="48.812088331652326"/>
  </r>
  <r>
    <n v="1928"/>
    <x v="11"/>
    <x v="6"/>
    <n v="938.19005438566035"/>
    <n v="0"/>
    <n v="5.7058963238322153"/>
    <n v="3.911385510783608"/>
    <n v="858.15729548480135"/>
    <n v="0"/>
    <n v="5.5003109454432888"/>
    <n v="3.9034605485594511"/>
    <n v="913.52383554967628"/>
    <n v="0"/>
    <n v="5.6409323335796877"/>
    <n v="2.6613855107009634"/>
    <n v="688.79111540299323"/>
    <n v="0"/>
    <n v="4.9909845037309175"/>
    <n v="2.6613855107009634"/>
  </r>
  <r>
    <n v="1928"/>
    <x v="0"/>
    <x v="7"/>
    <n v="932.48199346291722"/>
    <n v="0"/>
    <n v="3.2180609225790606"/>
    <n v="2.490000000164069"/>
    <n v="852.56543334971855"/>
    <n v="0"/>
    <n v="3.1018621349181221"/>
    <n v="2.490000000164684"/>
    <n v="907.85155971660993"/>
    <n v="0"/>
    <n v="3.1822758329017229"/>
    <n v="2.4900000001646281"/>
    <n v="683.48795545310361"/>
    <n v="0"/>
    <n v="2.8131599497249904"/>
    <n v="2.4900000001646281"/>
  </r>
  <r>
    <n v="1928"/>
    <x v="1"/>
    <x v="7"/>
    <n v="928.61319051069916"/>
    <n v="0"/>
    <n v="-1.6960727276074037"/>
    <n v="5.564875679825465"/>
    <n v="848.62925169053153"/>
    <n v="0"/>
    <n v="-1.634710037497717"/>
    <n v="5.5708916966847308"/>
    <n v="903.96634799999595"/>
    <n v="0"/>
    <n v="-1.6771788627750643"/>
    <n v="5.5623905793890449"/>
    <n v="679.32081350755152"/>
    <n v="0"/>
    <n v="-1.4814673789696275"/>
    <n v="5.6486093245217166"/>
  </r>
  <r>
    <n v="1928"/>
    <x v="2"/>
    <x v="7"/>
    <n v="928.69488344487297"/>
    <n v="0"/>
    <n v="-1.7416929342835679"/>
    <n v="1.6600000001097519"/>
    <n v="848.64788158964063"/>
    <n v="0"/>
    <n v="-1.6786298992188524"/>
    <n v="1.6600000001097517"/>
    <n v="904.02860812167398"/>
    <n v="0"/>
    <n v="-1.7222601217877884"/>
    <n v="1.6600000001097517"/>
    <n v="679.18136973552282"/>
    <n v="0"/>
    <n v="-1.520556228081053"/>
    <n v="1.6600000001097517"/>
  </r>
  <r>
    <n v="1929"/>
    <x v="3"/>
    <x v="7"/>
    <n v="928.34178897132199"/>
    <n v="0"/>
    <n v="0.353094473550982"/>
    <n v="0"/>
    <n v="848.30757802195217"/>
    <n v="0"/>
    <n v="0.34030356768846559"/>
    <n v="0"/>
    <n v="903.67945475372551"/>
    <n v="0"/>
    <n v="0.34915336794847462"/>
    <n v="0"/>
    <n v="678.8731309809591"/>
    <n v="0"/>
    <n v="0.30823875456371752"/>
    <n v="0"/>
  </r>
  <r>
    <n v="1929"/>
    <x v="4"/>
    <x v="7"/>
    <n v="944.16444938875566"/>
    <n v="15.054424557297253"/>
    <n v="-0.76823586013641432"/>
    <n v="0"/>
    <n v="864.1029733893248"/>
    <n v="15.054765749551315"/>
    <n v="-0.74062961782131964"/>
    <n v="0"/>
    <n v="919.49332936312612"/>
    <n v="15.054184434027629"/>
    <n v="-0.75969017537298456"/>
    <n v="0"/>
    <n v="694.59519853733161"/>
    <n v="15.050519596447057"/>
    <n v="-0.67154795992545147"/>
    <n v="0"/>
  </r>
  <r>
    <n v="1929"/>
    <x v="5"/>
    <x v="7"/>
    <n v="941.89514755594269"/>
    <n v="0"/>
    <n v="1.4368219982013515"/>
    <n v="0.83247983461161967"/>
    <n v="861.94275287681921"/>
    <n v="0"/>
    <n v="1.3851337302170004"/>
    <n v="0.77508678228858863"/>
    <n v="917.23995941499663"/>
    <n v="0"/>
    <n v="1.4208901135178693"/>
    <n v="0.83247983461161967"/>
    <n v="692.57295422629647"/>
    <n v="0"/>
    <n v="1.2575389436930986"/>
    <n v="0.7647053673420392"/>
  </r>
  <r>
    <n v="1929"/>
    <x v="6"/>
    <x v="7"/>
    <n v="920.24258355984625"/>
    <n v="0"/>
    <n v="2.653597517807075"/>
    <n v="18.998966478289358"/>
    <n v="840.49236467308594"/>
    <n v="0"/>
    <n v="2.5576508960724738"/>
    <n v="18.892737307660795"/>
    <n v="895.61531232213053"/>
    <n v="0"/>
    <n v="2.6240409010369561"/>
    <n v="19.000606191829142"/>
    <n v="671.61496891814147"/>
    <n v="0"/>
    <n v="2.3182949494051996"/>
    <n v="18.639690358749803"/>
  </r>
  <r>
    <n v="1929"/>
    <x v="7"/>
    <x v="7"/>
    <n v="767.30391843960115"/>
    <n v="0"/>
    <n v="5.3242521612951634"/>
    <n v="147.61441295894994"/>
    <n v="687.93769864849014"/>
    <n v="0"/>
    <n v="5.1123982278195967"/>
    <n v="147.44226779677621"/>
    <n v="742.73562059806409"/>
    <n v="0"/>
    <n v="5.2626215971130819"/>
    <n v="147.61707012695337"/>
    <n v="520.00293380589937"/>
    <n v="0"/>
    <n v="4.5798317808111904"/>
    <n v="147.03220333143091"/>
  </r>
  <r>
    <n v="1929"/>
    <x v="8"/>
    <x v="7"/>
    <n v="673.53177980042892"/>
    <n v="0"/>
    <n v="5.3905686953626457"/>
    <n v="88.381569943809581"/>
    <n v="595.30777077823723"/>
    <n v="0"/>
    <n v="5.1297646397723327"/>
    <n v="87.500163230480581"/>
    <n v="649.67313102437288"/>
    <n v="0"/>
    <n v="5.31042448738053"/>
    <n v="87.752065086310679"/>
    <n v="433.34975385558874"/>
    <n v="0"/>
    <n v="4.3707687048338073"/>
    <n v="82.282411245476823"/>
  </r>
  <r>
    <n v="1929"/>
    <x v="9"/>
    <x v="7"/>
    <n v="525.90588327271348"/>
    <n v="0"/>
    <n v="6.8310744099428007"/>
    <n v="140.79482211777264"/>
    <n v="459.15028628103317"/>
    <n v="0"/>
    <n v="6.3063437436728691"/>
    <n v="129.85114075353118"/>
    <n v="517.35953784040635"/>
    <n v="0"/>
    <n v="6.7303176340854662"/>
    <n v="125.58327554988107"/>
    <n v="305.81162309846383"/>
    <n v="0"/>
    <n v="5.2939976373831854"/>
    <n v="122.24413311974173"/>
  </r>
  <r>
    <n v="1929"/>
    <x v="10"/>
    <x v="7"/>
    <n v="408.61069391217029"/>
    <n v="0"/>
    <n v="5.4703136778042989"/>
    <n v="111.82487568273889"/>
    <n v="342.07679447953313"/>
    <n v="0"/>
    <n v="5.0750104940865555"/>
    <n v="111.99848130741348"/>
    <n v="399.93172594555784"/>
    <n v="0"/>
    <n v="5.4192825583395319"/>
    <n v="112.00852933650897"/>
    <n v="216.4209266223227"/>
    <n v="0"/>
    <n v="4.160990350211847"/>
    <n v="85.229706125929283"/>
  </r>
  <r>
    <n v="1929"/>
    <x v="11"/>
    <x v="7"/>
    <n v="342.5890901147859"/>
    <n v="0"/>
    <n v="3.5815761623984272"/>
    <n v="62.44002763498596"/>
    <n v="277.43813535390746"/>
    <n v="0"/>
    <n v="3.2973710917259424"/>
    <n v="61.341288033899737"/>
    <n v="333.56068961799002"/>
    <n v="0"/>
    <n v="3.5433597408070199"/>
    <n v="62.827676586760802"/>
    <n v="194.69258462119322"/>
    <n v="0"/>
    <n v="2.7267617779324631"/>
    <n v="19.001580223197013"/>
  </r>
  <r>
    <n v="1929"/>
    <x v="0"/>
    <x v="8"/>
    <n v="319.15456744203692"/>
    <n v="0"/>
    <n v="2.232309103494746"/>
    <n v="21.202213569254237"/>
    <n v="256.43357230614805"/>
    <n v="0"/>
    <n v="2.0132811668245658"/>
    <n v="18.991281880934839"/>
    <n v="301.25751662761371"/>
    <n v="0"/>
    <n v="2.1927053395535268"/>
    <n v="30.110467650822784"/>
    <n v="173.94427951861547"/>
    <n v="0"/>
    <n v="1.6934369962108775"/>
    <n v="19.054868106366868"/>
  </r>
  <r>
    <n v="1929"/>
    <x v="1"/>
    <x v="8"/>
    <n v="314.48353989714701"/>
    <n v="0"/>
    <n v="0.91298845653792693"/>
    <n v="3.7580390883519827"/>
    <n v="249.7941268453483"/>
    <n v="0"/>
    <n v="0.8188399959312882"/>
    <n v="5.8206054648684606"/>
    <n v="293.38173076551652"/>
    <n v="0"/>
    <n v="0.88396198491409272"/>
    <n v="6.9918238771830961"/>
    <n v="169.29335862088027"/>
    <n v="0"/>
    <n v="0.67515530441319882"/>
    <n v="3.9757655933220057"/>
  </r>
  <r>
    <n v="1929"/>
    <x v="2"/>
    <x v="8"/>
    <n v="316.52273245427051"/>
    <n v="0"/>
    <n v="-2.0391925571234992"/>
    <n v="0"/>
    <n v="251.61976866021166"/>
    <n v="0"/>
    <n v="-1.82564181486336"/>
    <n v="0"/>
    <n v="295.35139488342497"/>
    <n v="0"/>
    <n v="-1.9696641179084509"/>
    <n v="0"/>
    <n v="170.79713158174371"/>
    <n v="0"/>
    <n v="-1.5037729608634436"/>
    <n v="0"/>
  </r>
  <r>
    <n v="1930"/>
    <x v="3"/>
    <x v="8"/>
    <n v="342.05072125348636"/>
    <n v="23.827338048270484"/>
    <n v="-1.7006507509453641"/>
    <n v="0"/>
    <n v="276.97767499941949"/>
    <n v="23.829934566625795"/>
    <n v="-1.5279717725820348"/>
    <n v="0"/>
    <n v="320.82545915692401"/>
    <n v="23.828091779827968"/>
    <n v="-1.6459724936710707"/>
    <n v="0"/>
    <n v="195.92495808555589"/>
    <n v="23.843670225813188"/>
    <n v="-1.284156277998985"/>
    <n v="0"/>
  </r>
  <r>
    <n v="1930"/>
    <x v="4"/>
    <x v="8"/>
    <n v="359.28665405354985"/>
    <n v="16.378448504332614"/>
    <n v="-0.85748429573088103"/>
    <n v="0"/>
    <n v="294.13694231416622"/>
    <n v="16.380281855934108"/>
    <n v="-0.77898545881262038"/>
    <n v="0"/>
    <n v="338.03981530420185"/>
    <n v="16.378385450906716"/>
    <n v="-0.83597069637112398"/>
    <n v="0"/>
    <n v="212.98687246724342"/>
    <n v="16.389129309130688"/>
    <n v="-0.67278507255684161"/>
    <n v="0"/>
  </r>
  <r>
    <n v="1930"/>
    <x v="5"/>
    <x v="8"/>
    <n v="507.13428754319517"/>
    <n v="147.51014714790486"/>
    <n v="-0.33748634174045833"/>
    <n v="0"/>
    <n v="441.96471870697411"/>
    <n v="147.51071096512825"/>
    <n v="-0.31706542767963697"/>
    <n v="0"/>
    <n v="485.87930267589246"/>
    <n v="147.51008328912968"/>
    <n v="-0.32940408256092724"/>
    <n v="0"/>
    <n v="360.77820772235663"/>
    <n v="147.51263672293459"/>
    <n v="-0.27869853217862328"/>
    <n v="0"/>
  </r>
  <r>
    <n v="1930"/>
    <x v="6"/>
    <x v="8"/>
    <n v="500.30674872183675"/>
    <n v="0"/>
    <n v="2.1381710790526682"/>
    <n v="4.6893677423057483"/>
    <n v="435.30005882897132"/>
    <n v="0"/>
    <n v="1.993054205890826"/>
    <n v="4.6716056721119683"/>
    <n v="479.10179288541542"/>
    <n v="0"/>
    <n v="2.090871530642584"/>
    <n v="4.6866382598344565"/>
    <n v="354.32178251184939"/>
    <n v="0"/>
    <n v="1.8120450256082101"/>
    <n v="4.644380184899024"/>
  </r>
  <r>
    <n v="1930"/>
    <x v="7"/>
    <x v="8"/>
    <n v="481.96971672887059"/>
    <n v="0"/>
    <n v="2.844963693204992"/>
    <n v="15.492068299761169"/>
    <n v="410.33102725772028"/>
    <n v="0"/>
    <n v="2.6395001982392543"/>
    <n v="22.329531373011783"/>
    <n v="461.63751700115614"/>
    <n v="0"/>
    <n v="2.7825713379439012"/>
    <n v="14.681704546315379"/>
    <n v="314.39312528404434"/>
    <n v="0"/>
    <n v="2.3732586793883783"/>
    <n v="37.555398548416669"/>
  </r>
  <r>
    <n v="1930"/>
    <x v="8"/>
    <x v="8"/>
    <n v="439.13901070401175"/>
    <n v="0"/>
    <n v="5.1153075202224514"/>
    <n v="37.71539850463639"/>
    <n v="376.28231644741339"/>
    <n v="0"/>
    <n v="4.7392422827016176"/>
    <n v="29.309468527605269"/>
    <n v="420.53925227261493"/>
    <n v="0"/>
    <n v="5.0065643566703386"/>
    <n v="36.091700371870871"/>
    <n v="294.51242480883781"/>
    <n v="0"/>
    <n v="4.2240843305729499"/>
    <n v="15.656616144633588"/>
  </r>
  <r>
    <n v="1930"/>
    <x v="9"/>
    <x v="8"/>
    <n v="353.9142544385532"/>
    <n v="0"/>
    <n v="5.382025613772484"/>
    <n v="79.842730651686068"/>
    <n v="305.33951562812831"/>
    <n v="0"/>
    <n v="5.0295265199308403"/>
    <n v="65.913274299354242"/>
    <n v="337.98260227520916"/>
    <n v="0"/>
    <n v="5.272789910508493"/>
    <n v="77.283860086897278"/>
    <n v="225.19119305751687"/>
    <n v="0"/>
    <n v="4.4236284453103565"/>
    <n v="64.897603306010581"/>
  </r>
  <r>
    <n v="1930"/>
    <x v="10"/>
    <x v="8"/>
    <n v="233.18959861900657"/>
    <n v="0"/>
    <n v="4.3657304946853088"/>
    <n v="116.35892532486132"/>
    <n v="190.07718074727839"/>
    <n v="0"/>
    <n v="3.9943730139234077"/>
    <n v="111.26796186692651"/>
    <n v="216.92354708669288"/>
    <n v="0"/>
    <n v="4.2717317136174842"/>
    <n v="116.7873234748988"/>
    <n v="180.80515343321289"/>
    <n v="0"/>
    <n v="3.6699222977425876"/>
    <n v="40.716117326561388"/>
  </r>
  <r>
    <n v="1930"/>
    <x v="11"/>
    <x v="8"/>
    <n v="183.14377168987781"/>
    <n v="0"/>
    <n v="2.2540907156031125"/>
    <n v="47.791736213525652"/>
    <n v="163.88514154311372"/>
    <n v="0"/>
    <n v="2.0588220080853432"/>
    <n v="24.133217196079329"/>
    <n v="179.79324307304756"/>
    <n v="0"/>
    <n v="2.2108159997658277"/>
    <n v="34.919488013879487"/>
    <n v="155.06885588623308"/>
    <n v="0"/>
    <n v="1.9968340819259609"/>
    <n v="23.739463465053852"/>
  </r>
  <r>
    <n v="1930"/>
    <x v="0"/>
    <x v="9"/>
    <n v="177.48871928574115"/>
    <n v="0"/>
    <n v="1.3100772956832074"/>
    <n v="4.3449751084534469"/>
    <n v="158.34941815832164"/>
    <n v="0"/>
    <n v="1.2272640635443262"/>
    <n v="4.308459321247752"/>
    <n v="172.41849737111826"/>
    <n v="0"/>
    <n v="1.2919161721581602"/>
    <n v="6.0828295297711392"/>
    <n v="139.49537471980599"/>
    <n v="0"/>
    <n v="1.1675871659512058"/>
    <n v="14.405894000475881"/>
  </r>
  <r>
    <n v="1930"/>
    <x v="1"/>
    <x v="9"/>
    <n v="177.14501378582324"/>
    <n v="0"/>
    <n v="0.34370549991791677"/>
    <n v="0"/>
    <n v="158.02757514679121"/>
    <n v="0"/>
    <n v="0.32184301153043293"/>
    <n v="0"/>
    <n v="172.08058349687113"/>
    <n v="0"/>
    <n v="0.33791387424713548"/>
    <n v="0"/>
    <n v="139.19506835180238"/>
    <n v="0"/>
    <n v="0.30030636800361776"/>
    <n v="0"/>
  </r>
  <r>
    <n v="1930"/>
    <x v="2"/>
    <x v="9"/>
    <n v="176.92609291752979"/>
    <n v="0"/>
    <n v="0.21892086829345203"/>
    <n v="0"/>
    <n v="157.82257944100456"/>
    <n v="0"/>
    <n v="0.20499570578664361"/>
    <n v="0"/>
    <n v="171.86535156495194"/>
    <n v="0"/>
    <n v="0.21523193191919177"/>
    <n v="0"/>
    <n v="139.00379026386625"/>
    <n v="0"/>
    <n v="0.19127808793612644"/>
    <n v="0"/>
  </r>
  <r>
    <n v="1931"/>
    <x v="3"/>
    <x v="9"/>
    <n v="178.47243882592849"/>
    <n v="0"/>
    <n v="-1.5463459083987061"/>
    <n v="0"/>
    <n v="159.2705650686587"/>
    <n v="0"/>
    <n v="-1.4479856276541341"/>
    <n v="0"/>
    <n v="173.38564069898675"/>
    <n v="0"/>
    <n v="-1.5202891340348117"/>
    <n v="0"/>
    <n v="140.35488160089622"/>
    <n v="0"/>
    <n v="-1.3510913370299704"/>
    <n v="0"/>
  </r>
  <r>
    <n v="1931"/>
    <x v="4"/>
    <x v="9"/>
    <n v="178.3933023504386"/>
    <n v="0"/>
    <n v="7.9136475489889335E-2"/>
    <n v="0"/>
    <n v="159.19646232197684"/>
    <n v="0"/>
    <n v="7.4102746681859344E-2"/>
    <n v="0"/>
    <n v="173.30783771639426"/>
    <n v="0"/>
    <n v="7.7802982592487524E-2"/>
    <n v="0"/>
    <n v="140.28573755886995"/>
    <n v="0"/>
    <n v="6.9144042026266561E-2"/>
    <n v="0"/>
  </r>
  <r>
    <n v="1931"/>
    <x v="5"/>
    <x v="9"/>
    <n v="177.4532548056782"/>
    <n v="0"/>
    <n v="0.94004754476040375"/>
    <n v="0"/>
    <n v="158.31620951002085"/>
    <n v="0"/>
    <n v="0.88025281195598382"/>
    <n v="0"/>
    <n v="172.38363048694242"/>
    <n v="0"/>
    <n v="0.92420722945183797"/>
    <n v="0"/>
    <n v="139.46438828169732"/>
    <n v="0"/>
    <n v="0.8213492771726294"/>
    <n v="0"/>
  </r>
  <r>
    <n v="1931"/>
    <x v="6"/>
    <x v="9"/>
    <n v="145.70482637320768"/>
    <n v="0"/>
    <n v="1.7206379794353985"/>
    <n v="30.02779045303512"/>
    <n v="126.68297642226678"/>
    <n v="0"/>
    <n v="1.6054426347189583"/>
    <n v="30.02779045303512"/>
    <n v="140.66571863171552"/>
    <n v="0"/>
    <n v="1.6901214021917816"/>
    <n v="30.02779045303512"/>
    <n v="113.44937302660301"/>
    <n v="0"/>
    <n v="1.5085820858975474"/>
    <n v="24.506433169196765"/>
  </r>
  <r>
    <n v="1931"/>
    <x v="7"/>
    <x v="9"/>
    <n v="113.72395144124332"/>
    <n v="0"/>
    <n v="2.0514826875539214"/>
    <n v="29.929392244410444"/>
    <n v="94.855647665220829"/>
    <n v="0"/>
    <n v="1.8979365126355034"/>
    <n v="29.929392244410444"/>
    <n v="108.72551985484141"/>
    <n v="0"/>
    <n v="2.0108065324636684"/>
    <n v="29.929392244410444"/>
    <n v="87.238458985773633"/>
    <n v="0"/>
    <n v="1.7951764164793964"/>
    <n v="24.415737624349983"/>
  </r>
  <r>
    <n v="1931"/>
    <x v="8"/>
    <x v="9"/>
    <n v="101.75704389434469"/>
    <n v="0"/>
    <n v="2.1124632748962462"/>
    <n v="9.8544442720023788"/>
    <n v="83.485860050430958"/>
    <n v="0"/>
    <n v="1.860319612307288"/>
    <n v="9.5094680024825831"/>
    <n v="96.902213967540035"/>
    <n v="0"/>
    <n v="2.0426670205835276"/>
    <n v="9.7806388667178457"/>
    <n v="68.712795807843165"/>
    <n v="0"/>
    <n v="1.7138336002272645"/>
    <n v="16.811829577703204"/>
  </r>
  <r>
    <n v="1931"/>
    <x v="9"/>
    <x v="9"/>
    <n v="96.230300367779407"/>
    <n v="0"/>
    <n v="3.0267435263999944"/>
    <n v="2.5000000001652891"/>
    <n v="78.319367032686756"/>
    <n v="0"/>
    <n v="2.6664930175789125"/>
    <n v="2.5000000001652891"/>
    <n v="91.471192478819276"/>
    <n v="0"/>
    <n v="2.9310214885554702"/>
    <n v="2.5000000001652891"/>
    <n v="66.312935254411641"/>
    <n v="0"/>
    <n v="2.3998605534315232"/>
    <n v="0"/>
  </r>
  <r>
    <n v="1931"/>
    <x v="10"/>
    <x v="9"/>
    <n v="91.266896202283192"/>
    <n v="0"/>
    <n v="2.4634041653309255"/>
    <n v="2.5000000001652891"/>
    <n v="73.654116589068963"/>
    <n v="0"/>
    <n v="2.1652504434525044"/>
    <n v="2.5000000001652891"/>
    <n v="86.587010635430318"/>
    <n v="0"/>
    <n v="2.3841818432236694"/>
    <n v="2.5000000001652891"/>
    <n v="64.326741374113226"/>
    <n v="0"/>
    <n v="1.9861938802984156"/>
    <n v="0"/>
  </r>
  <r>
    <n v="1931"/>
    <x v="11"/>
    <x v="9"/>
    <n v="87.214699870106173"/>
    <n v="0"/>
    <n v="1.5521963320117296"/>
    <n v="2.5000000001652891"/>
    <n v="69.793071495919364"/>
    <n v="0"/>
    <n v="1.3610450929843099"/>
    <n v="2.5000000001652891"/>
    <n v="82.585605032726761"/>
    <n v="0"/>
    <n v="1.5014056025382674"/>
    <n v="2.5000000001652891"/>
    <n v="63.053359915797841"/>
    <n v="0"/>
    <n v="1.2733814583153844"/>
    <n v="0"/>
  </r>
  <r>
    <n v="1931"/>
    <x v="0"/>
    <x v="10"/>
    <n v="86.385944755921969"/>
    <n v="0"/>
    <n v="0.82875511418420444"/>
    <n v="0"/>
    <n v="69.067286480871502"/>
    <n v="0"/>
    <n v="0.72578501504786175"/>
    <n v="0"/>
    <n v="81.784210067897064"/>
    <n v="0"/>
    <n v="0.80139496482969719"/>
    <n v="0"/>
    <n v="62.377759680126665"/>
    <n v="1.0380559528361677E-2"/>
    <n v="0.68598079519953781"/>
    <n v="0"/>
  </r>
  <r>
    <n v="1931"/>
    <x v="1"/>
    <x v="10"/>
    <n v="86.212567315778387"/>
    <n v="0"/>
    <n v="0.17337744014358236"/>
    <n v="0"/>
    <n v="68.915450617840435"/>
    <n v="0"/>
    <n v="0.15183586303106722"/>
    <n v="0"/>
    <n v="81.616556432742243"/>
    <n v="0"/>
    <n v="0.16765363515482079"/>
    <n v="0"/>
    <n v="62.234244493855648"/>
    <n v="0"/>
    <n v="0.14351518627101711"/>
    <n v="0"/>
  </r>
  <r>
    <n v="1931"/>
    <x v="2"/>
    <x v="10"/>
    <n v="130.54555983883611"/>
    <n v="42.230910165986195"/>
    <n v="-2.1020823570715308"/>
    <n v="0"/>
    <n v="113.52285868314854"/>
    <n v="42.728841686938388"/>
    <n v="-1.8785663783697188"/>
    <n v="0"/>
    <n v="125.88880064879912"/>
    <n v="42.230422725377487"/>
    <n v="-2.0418214906793892"/>
    <n v="0"/>
    <n v="106.76165003512099"/>
    <n v="42.73638608713253"/>
    <n v="-1.7910194541328153"/>
    <n v="0"/>
  </r>
  <r>
    <n v="1932"/>
    <x v="3"/>
    <x v="10"/>
    <n v="158.37674035525981"/>
    <n v="27.48548622775105"/>
    <n v="-0.34569428867265017"/>
    <n v="0"/>
    <n v="141.29789682021558"/>
    <n v="27.448315807831193"/>
    <n v="-0.32672232923584943"/>
    <n v="0"/>
    <n v="153.71354396681133"/>
    <n v="27.485062959692851"/>
    <n v="-0.3396803583193595"/>
    <n v="0"/>
    <n v="134.54459761594535"/>
    <n v="27.463421596182105"/>
    <n v="-0.3195259846422509"/>
    <n v="0"/>
  </r>
  <r>
    <n v="1932"/>
    <x v="4"/>
    <x v="10"/>
    <n v="213.007336661366"/>
    <n v="54.813851357766168"/>
    <n v="0.18325505165998379"/>
    <n v="0"/>
    <n v="195.95379478897681"/>
    <n v="54.829034945266848"/>
    <n v="0.17313697650562432"/>
    <n v="0"/>
    <n v="208.34479460930507"/>
    <n v="54.811741207543811"/>
    <n v="0.18049056505007144"/>
    <n v="0"/>
    <n v="189.26471080737281"/>
    <n v="54.889265358738363"/>
    <n v="0.1691521673109051"/>
    <n v="0"/>
  </r>
  <r>
    <n v="1932"/>
    <x v="5"/>
    <x v="10"/>
    <n v="211.90130131444207"/>
    <n v="0"/>
    <n v="0.89177663139939745"/>
    <n v="0.21425871552453421"/>
    <n v="194.88207991904164"/>
    <n v="0"/>
    <n v="0.85745615441062972"/>
    <n v="0.21425871552453421"/>
    <n v="207.2468905500989"/>
    <n v="0"/>
    <n v="0.88364534368163794"/>
    <n v="0.21425871552453421"/>
    <n v="188.2110936246475"/>
    <n v="0"/>
    <n v="0.83935846720077001"/>
    <n v="0.21425871552453421"/>
  </r>
  <r>
    <n v="1932"/>
    <x v="6"/>
    <x v="10"/>
    <n v="188.24090559683145"/>
    <n v="0"/>
    <n v="1.3265909079260787"/>
    <n v="22.333804809684533"/>
    <n v="164.07107334836397"/>
    <n v="0"/>
    <n v="1.2460536020013535"/>
    <n v="29.564952968676323"/>
    <n v="183.25088731480966"/>
    <n v="0"/>
    <n v="1.3107261283885165"/>
    <n v="22.68527710690072"/>
    <n v="153.28285278509026"/>
    <n v="0"/>
    <n v="1.2056275808723882"/>
    <n v="33.722613258684859"/>
  </r>
  <r>
    <n v="1932"/>
    <x v="7"/>
    <x v="10"/>
    <n v="183.83547754585558"/>
    <n v="0"/>
    <n v="1.9054280508105821"/>
    <n v="2.5000000001652891"/>
    <n v="160.64523398025483"/>
    <n v="0"/>
    <n v="1.7596157480269077"/>
    <n v="1.66622362008223"/>
    <n v="178.87609151115092"/>
    <n v="0"/>
    <n v="1.8747958034934529"/>
    <n v="2.5000000001652891"/>
    <n v="150.47063068344414"/>
    <n v="0"/>
    <n v="1.6950753610704905"/>
    <n v="1.1171467405756235"/>
  </r>
  <r>
    <n v="1932"/>
    <x v="8"/>
    <x v="10"/>
    <n v="166.74021906649523"/>
    <n v="0"/>
    <n v="3.1998305220281971"/>
    <n v="13.895427957332156"/>
    <n v="144.63885110434873"/>
    <n v="0"/>
    <n v="2.957230917375318"/>
    <n v="13.04915195853078"/>
    <n v="162.31730587732326"/>
    <n v="0"/>
    <n v="3.1495752538026114"/>
    <n v="13.409210380025042"/>
    <n v="124.02977184097993"/>
    <n v="0"/>
    <n v="2.7923414599148764"/>
    <n v="23.648517382549333"/>
  </r>
  <r>
    <n v="1932"/>
    <x v="9"/>
    <x v="10"/>
    <n v="103.25234457757816"/>
    <n v="0"/>
    <n v="3.1900235871808746"/>
    <n v="60.297850901736197"/>
    <n v="86.635698932170257"/>
    <n v="0"/>
    <n v="2.9510320701266934"/>
    <n v="55.052120102051781"/>
    <n v="101.92400954307199"/>
    <n v="0"/>
    <n v="3.1545233276368947"/>
    <n v="57.23877300661438"/>
    <n v="81.190209729280681"/>
    <n v="0"/>
    <n v="2.7902071663057555"/>
    <n v="40.049354945393496"/>
  </r>
  <r>
    <n v="1932"/>
    <x v="10"/>
    <x v="10"/>
    <n v="98.300697079074467"/>
    <n v="0"/>
    <n v="2.4516474983384002"/>
    <n v="2.5000000001652891"/>
    <n v="81.946868649513689"/>
    <n v="0"/>
    <n v="2.1888302824912786"/>
    <n v="2.5000000001652891"/>
    <n v="96.993371658838896"/>
    <n v="0"/>
    <n v="2.4306378840678038"/>
    <n v="2.5000000001652891"/>
    <n v="79.06773741170025"/>
    <n v="0"/>
    <n v="2.1224723175804314"/>
    <n v="0"/>
  </r>
  <r>
    <n v="1932"/>
    <x v="11"/>
    <x v="10"/>
    <n v="93.875966704098005"/>
    <n v="0"/>
    <n v="1.9247303748111735"/>
    <n v="2.5000000001652891"/>
    <n v="79.316248136393796"/>
    <n v="0"/>
    <n v="1.7251878742085396"/>
    <n v="0.90543263891135406"/>
    <n v="92.585410237881604"/>
    <n v="0"/>
    <n v="1.9079614207920033"/>
    <n v="2.5000000001652891"/>
    <n v="77.373672959013092"/>
    <n v="0"/>
    <n v="1.694064452687158"/>
    <n v="0"/>
  </r>
  <r>
    <n v="1932"/>
    <x v="0"/>
    <x v="11"/>
    <n v="92.806491069873829"/>
    <n v="0"/>
    <n v="1.069475634224176"/>
    <n v="0"/>
    <n v="78.35278652488752"/>
    <n v="0"/>
    <n v="0.96346161150627552"/>
    <n v="0"/>
    <n v="91.52533156293876"/>
    <n v="0"/>
    <n v="1.0600786749428437"/>
    <n v="0"/>
    <n v="77.682690913702217"/>
    <n v="1.2629329595493715"/>
    <n v="0.9539150048602465"/>
    <n v="0"/>
  </r>
  <r>
    <n v="1932"/>
    <x v="1"/>
    <x v="11"/>
    <n v="92.346655622705342"/>
    <n v="0"/>
    <n v="0.45983544716848712"/>
    <n v="0"/>
    <n v="77.938533234041842"/>
    <n v="0"/>
    <n v="0.41425329084567863"/>
    <n v="0"/>
    <n v="91.069536464923502"/>
    <n v="0"/>
    <n v="0.4557950980152583"/>
    <n v="0"/>
    <n v="77.993559330715826"/>
    <n v="0.72415031427974841"/>
    <n v="0.41328189726613973"/>
    <n v="0"/>
  </r>
  <r>
    <n v="1932"/>
    <x v="2"/>
    <x v="11"/>
    <n v="92.927898086449503"/>
    <n v="0"/>
    <n v="-0.58124246374416089"/>
    <n v="0"/>
    <n v="78.462158815470843"/>
    <n v="0"/>
    <n v="-0.52362558142900184"/>
    <n v="0"/>
    <n v="91.645671835444034"/>
    <n v="0"/>
    <n v="-0.57613537052053232"/>
    <n v="0"/>
    <n v="78.517404956925901"/>
    <n v="0"/>
    <n v="-0.52384562621007547"/>
    <n v="0"/>
  </r>
  <r>
    <n v="1933"/>
    <x v="3"/>
    <x v="11"/>
    <n v="182.22080905647968"/>
    <n v="88.23569150865805"/>
    <n v="-1.057219461372128"/>
    <n v="0"/>
    <n v="167.68272095193066"/>
    <n v="88.243791266018846"/>
    <n v="-0.97677087044097277"/>
    <n v="0"/>
    <n v="180.92626022459555"/>
    <n v="88.230516188789792"/>
    <n v="-1.0500722003617255"/>
    <n v="0"/>
    <n v="166.93037256582323"/>
    <n v="87.438130307121099"/>
    <n v="-0.97483730177623329"/>
    <n v="0"/>
  </r>
  <r>
    <n v="1933"/>
    <x v="4"/>
    <x v="11"/>
    <n v="181.84019916024374"/>
    <n v="0"/>
    <n v="0.38060989623593855"/>
    <n v="0"/>
    <n v="167.32021601284592"/>
    <n v="0"/>
    <n v="0.36250493908474368"/>
    <n v="0"/>
    <n v="180.54726249021769"/>
    <n v="0"/>
    <n v="0.37899773437786166"/>
    <n v="0"/>
    <n v="166.56880456116863"/>
    <n v="0"/>
    <n v="0.36156800465460037"/>
    <n v="0"/>
  </r>
  <r>
    <n v="1933"/>
    <x v="5"/>
    <x v="11"/>
    <n v="182.10656041960684"/>
    <n v="4.9515766501382874"/>
    <n v="0.48521558123236996"/>
    <n v="4.199999809542823"/>
    <n v="167.6258901447583"/>
    <n v="4.9678499513633847"/>
    <n v="0.46217600990817864"/>
    <n v="4.199999809542823"/>
    <n v="180.82053294332053"/>
    <n v="4.956436985615432"/>
    <n v="0.48316672296977003"/>
    <n v="4.199999809542823"/>
    <n v="165.63360339486806"/>
    <n v="3.7247949218225456"/>
    <n v="0.45999627858029513"/>
    <n v="4.199999809542823"/>
  </r>
  <r>
    <n v="1933"/>
    <x v="6"/>
    <x v="11"/>
    <n v="165.88466591597154"/>
    <n v="0"/>
    <n v="1.6574079499550649"/>
    <n v="14.564486553680233"/>
    <n v="140.50756063020654"/>
    <n v="0"/>
    <n v="1.5463445966427329"/>
    <n v="25.571984917909028"/>
    <n v="164.08378171441763"/>
    <n v="0"/>
    <n v="1.6488062967862653"/>
    <n v="15.087944932116638"/>
    <n v="133.59639082333544"/>
    <n v="0"/>
    <n v="1.5215351903499119"/>
    <n v="30.515677381182709"/>
  </r>
  <r>
    <n v="1933"/>
    <x v="7"/>
    <x v="11"/>
    <n v="105.95740183574991"/>
    <n v="0"/>
    <n v="1.572165513219538"/>
    <n v="58.355098567002095"/>
    <n v="87.816791200937161"/>
    <n v="0"/>
    <n v="1.4402522613436091"/>
    <n v="51.250517167925771"/>
    <n v="106.97333883252617"/>
    <n v="0"/>
    <n v="1.5697861390259433"/>
    <n v="55.540656742865515"/>
    <n v="95.652362774861004"/>
    <n v="0"/>
    <n v="1.4430543589129314"/>
    <n v="36.500973689561505"/>
  </r>
  <r>
    <n v="1933"/>
    <x v="8"/>
    <x v="11"/>
    <n v="101.17984140425116"/>
    <n v="0"/>
    <n v="2.2775604313334528"/>
    <n v="2.5000000001652891"/>
    <n v="83.633092819787649"/>
    <n v="0"/>
    <n v="2.0179988669266171"/>
    <n v="2.1656995142228945"/>
    <n v="102.18110686920548"/>
    <n v="0"/>
    <n v="2.2922319631553991"/>
    <n v="2.5000000001652891"/>
    <n v="91.528675546913121"/>
    <n v="0"/>
    <n v="2.13241481448854"/>
    <n v="1.9912724134593431"/>
  </r>
  <r>
    <n v="1933"/>
    <x v="9"/>
    <x v="11"/>
    <n v="95.705795419021285"/>
    <n v="0"/>
    <n v="2.9740459850645893"/>
    <n v="2.5000000001652891"/>
    <n v="80.975964883079754"/>
    <n v="0"/>
    <n v="2.6571279367078944"/>
    <n v="0"/>
    <n v="96.687589570691188"/>
    <n v="0"/>
    <n v="2.9935172983490022"/>
    <n v="2.5000000001652891"/>
    <n v="88.718004548725474"/>
    <n v="0"/>
    <n v="2.8106709981876463"/>
    <n v="0"/>
  </r>
  <r>
    <n v="1933"/>
    <x v="10"/>
    <x v="11"/>
    <n v="90.738645922148891"/>
    <n v="0"/>
    <n v="2.4671494967071057"/>
    <n v="2.5000000001652891"/>
    <n v="78.734347436765376"/>
    <n v="0"/>
    <n v="2.241617446314379"/>
    <n v="0"/>
    <n v="94.183099759331355"/>
    <n v="0"/>
    <n v="2.5044898113598322"/>
    <n v="0"/>
    <n v="86.346854459056345"/>
    <n v="0"/>
    <n v="2.3711500896691291"/>
    <n v="0"/>
  </r>
  <r>
    <n v="1933"/>
    <x v="11"/>
    <x v="11"/>
    <n v="89.076907349583848"/>
    <n v="0"/>
    <n v="1.6421751200309174"/>
    <n v="1.9563452534124809E-2"/>
    <n v="77.229212582522862"/>
    <n v="0"/>
    <n v="1.5051348542425131"/>
    <n v="0"/>
    <n v="92.501459159428464"/>
    <n v="0"/>
    <n v="1.6816405999028916"/>
    <n v="0"/>
    <n v="84.754744864054246"/>
    <n v="0"/>
    <n v="1.5921095950020998"/>
    <n v="0"/>
  </r>
  <r>
    <n v="1933"/>
    <x v="0"/>
    <x v="12"/>
    <n v="88.053642976643104"/>
    <n v="0"/>
    <n v="1.0232643729407442"/>
    <n v="0"/>
    <n v="80.87310342739579"/>
    <n v="4.5983867389273509"/>
    <n v="0.95449589405442303"/>
    <n v="0"/>
    <n v="92.762789009622367"/>
    <n v="1.3139895954640033"/>
    <n v="1.0526597452701005"/>
    <n v="0"/>
    <n v="88.19145979749608"/>
    <n v="4.4448569846058197"/>
    <n v="1.0081420511639854"/>
    <n v="0"/>
  </r>
  <r>
    <n v="1933"/>
    <x v="1"/>
    <x v="12"/>
    <n v="87.589916506954566"/>
    <n v="4.4429022364414622E-2"/>
    <n v="0.50815549205295274"/>
    <n v="0"/>
    <n v="81.074381425320524"/>
    <n v="0.68472292543602553"/>
    <n v="0.48344492751129142"/>
    <n v="0"/>
    <n v="92.904391268978316"/>
    <n v="0.66784244620359745"/>
    <n v="0.52624018684764851"/>
    <n v="0"/>
    <n v="88.342515984333943"/>
    <n v="0.66081817495593764"/>
    <n v="0.5097619881180746"/>
    <n v="0"/>
  </r>
  <r>
    <n v="1933"/>
    <x v="2"/>
    <x v="12"/>
    <n v="146.11906305828032"/>
    <n v="56.561878117664307"/>
    <n v="-1.9672684336614452"/>
    <n v="0"/>
    <n v="140.1243127819464"/>
    <n v="57.155109074492159"/>
    <n v="-1.8948222821337168"/>
    <n v="0"/>
    <n v="152.0886375331005"/>
    <n v="57.151632723092135"/>
    <n v="-2.0326135410300452"/>
    <n v="0"/>
    <n v="146.18634575022847"/>
    <n v="55.871813454250059"/>
    <n v="-1.9720163116444667"/>
    <n v="0"/>
  </r>
  <r>
    <n v="1934"/>
    <x v="3"/>
    <x v="12"/>
    <n v="166.11192966628676"/>
    <n v="19.870677099697886"/>
    <n v="-0.12218950830855135"/>
    <n v="0"/>
    <n v="160.11988949508995"/>
    <n v="19.876007156911371"/>
    <n v="-0.1195695562321788"/>
    <n v="0"/>
    <n v="172.08880341020247"/>
    <n v="19.875365234301317"/>
    <n v="-0.12480064280066117"/>
    <n v="0"/>
    <n v="166.19990043680917"/>
    <n v="19.891331244517186"/>
    <n v="-0.12222344206351821"/>
    <n v="0"/>
  </r>
  <r>
    <n v="1934"/>
    <x v="4"/>
    <x v="12"/>
    <n v="166.86911203778016"/>
    <n v="0"/>
    <n v="-0.75718237149339984"/>
    <n v="0"/>
    <n v="160.86140069702745"/>
    <n v="0"/>
    <n v="-0.74151120193749875"/>
    <n v="0"/>
    <n v="172.86161728602141"/>
    <n v="0"/>
    <n v="-0.77281387581894023"/>
    <n v="0"/>
    <n v="166.95731288100257"/>
    <n v="0"/>
    <n v="-0.75741244419339182"/>
    <n v="0"/>
  </r>
  <r>
    <n v="1934"/>
    <x v="5"/>
    <x v="12"/>
    <n v="165.86272623039577"/>
    <n v="0"/>
    <n v="0.90081317393214744"/>
    <n v="0.10557263345224292"/>
    <n v="148.72139211406358"/>
    <n v="0"/>
    <n v="0.86483134828560893"/>
    <n v="11.275177234678264"/>
    <n v="171.83663143370453"/>
    <n v="0"/>
    <n v="0.91941321886464533"/>
    <n v="0.10557263345224292"/>
    <n v="136.52973520297735"/>
    <n v="0"/>
    <n v="0.85535639831991617"/>
    <n v="29.5722212797053"/>
  </r>
  <r>
    <n v="1934"/>
    <x v="6"/>
    <x v="12"/>
    <n v="148.22918961831132"/>
    <n v="0"/>
    <n v="1.6221875875441008"/>
    <n v="16.01134902454034"/>
    <n v="127.37272429517486"/>
    <n v="0"/>
    <n v="1.5122938949243938"/>
    <n v="19.83637392396432"/>
    <n v="153.97810690557515"/>
    <n v="0"/>
    <n v="1.6560912416233577"/>
    <n v="16.202433286506022"/>
    <n v="125.64384627458013"/>
    <n v="0"/>
    <n v="1.4720342225324945"/>
    <n v="9.4138547058647273"/>
  </r>
  <r>
    <n v="1934"/>
    <x v="7"/>
    <x v="12"/>
    <n v="102.84313169405408"/>
    <n v="0"/>
    <n v="2.1218357179131715"/>
    <n v="43.264222206344073"/>
    <n v="85.500314668436175"/>
    <n v="0"/>
    <n v="1.9590409495813006"/>
    <n v="39.913368677157386"/>
    <n v="110.4465091638597"/>
    <n v="0"/>
    <n v="2.1787395026391962"/>
    <n v="41.352858239076248"/>
    <n v="93.184497527915653"/>
    <n v="0"/>
    <n v="1.9844208111198149"/>
    <n v="30.47492793554466"/>
  </r>
  <r>
    <n v="1934"/>
    <x v="8"/>
    <x v="12"/>
    <n v="98.071528672577315"/>
    <n v="0"/>
    <n v="2.2716030213114751"/>
    <n v="2.5000000001652891"/>
    <n v="81.846054988955444"/>
    <n v="0"/>
    <n v="2.0231555219065749"/>
    <n v="1.6311041575741558"/>
    <n v="105.55967989563162"/>
    <n v="0"/>
    <n v="2.3868292680627947"/>
    <n v="2.5000000001652891"/>
    <n v="88.961629259833273"/>
    <n v="0"/>
    <n v="2.1326923071577819"/>
    <n v="2.0901759609245976"/>
  </r>
  <r>
    <n v="1934"/>
    <x v="9"/>
    <x v="12"/>
    <n v="95.368077109682915"/>
    <n v="0"/>
    <n v="2.7034515628944007"/>
    <n v="0"/>
    <n v="79.432954745250242"/>
    <n v="0"/>
    <n v="2.4131002437052018"/>
    <n v="0"/>
    <n v="102.72222949681438"/>
    <n v="0"/>
    <n v="2.8374503988172393"/>
    <n v="0"/>
    <n v="86.421197363652269"/>
    <n v="0"/>
    <n v="2.5404318961810048"/>
    <n v="0"/>
  </r>
  <r>
    <n v="1934"/>
    <x v="10"/>
    <x v="12"/>
    <n v="92.915976486753664"/>
    <n v="0"/>
    <n v="2.452100622929251"/>
    <n v="0"/>
    <n v="77.244210292789944"/>
    <n v="0"/>
    <n v="2.1887444524602984"/>
    <n v="0"/>
    <n v="100.14858845734946"/>
    <n v="0"/>
    <n v="2.573641039464917"/>
    <n v="0"/>
    <n v="84.116959802811579"/>
    <n v="0"/>
    <n v="2.30423756084069"/>
    <n v="0"/>
  </r>
  <r>
    <n v="1934"/>
    <x v="11"/>
    <x v="12"/>
    <n v="91.080717523770332"/>
    <n v="0"/>
    <n v="1.8352589629833318"/>
    <n v="0"/>
    <n v="75.606058564228633"/>
    <n v="0"/>
    <n v="1.6381517285613114"/>
    <n v="0"/>
    <n v="98.222363350185091"/>
    <n v="0"/>
    <n v="1.9262251071643703"/>
    <n v="0"/>
    <n v="82.392367999020109"/>
    <n v="0"/>
    <n v="1.7245918037914691"/>
    <n v="0"/>
  </r>
  <r>
    <n v="1934"/>
    <x v="0"/>
    <x v="13"/>
    <n v="93.979880622467491"/>
    <n v="3.5749614090271944"/>
    <n v="0.67579831033003579"/>
    <n v="0"/>
    <n v="79.579092334683025"/>
    <n v="4.5794674329627698"/>
    <n v="0.60643366250837705"/>
    <n v="0"/>
    <n v="101.13086210246638"/>
    <n v="3.6174816055030652"/>
    <n v="0.70898285322177568"/>
    <n v="0"/>
    <n v="86.189982364707561"/>
    <n v="4.4351535716738715"/>
    <n v="0.63753920598642022"/>
    <n v="0"/>
  </r>
  <r>
    <n v="1934"/>
    <x v="1"/>
    <x v="13"/>
    <n v="94.936649676249658"/>
    <n v="0.41866101592161364"/>
    <n v="-0.53810803786055394"/>
    <n v="0"/>
    <n v="80.509127330397121"/>
    <n v="0.44452623462530327"/>
    <n v="-0.48550876108879193"/>
    <n v="0"/>
    <n v="102.10206837670857"/>
    <n v="0.40697695910545789"/>
    <n v="-0.56422931513673413"/>
    <n v="0"/>
    <n v="87.129584704575123"/>
    <n v="0.42995205647280837"/>
    <n v="-0.50965028339475404"/>
    <n v="0"/>
  </r>
  <r>
    <n v="1934"/>
    <x v="2"/>
    <x v="13"/>
    <n v="95.142647359227851"/>
    <n v="0"/>
    <n v="-0.2059976829781931"/>
    <n v="0"/>
    <n v="80.695035539646781"/>
    <n v="0"/>
    <n v="-0.18590820924966067"/>
    <n v="0"/>
    <n v="102.31804348251003"/>
    <n v="0"/>
    <n v="-0.21597510580146206"/>
    <n v="0"/>
    <n v="87.324711510150692"/>
    <n v="0"/>
    <n v="-0.19512680557556905"/>
    <n v="0"/>
  </r>
  <r>
    <n v="1935"/>
    <x v="3"/>
    <x v="13"/>
    <n v="134.94943203349214"/>
    <n v="38.295334372054647"/>
    <n v="-1.5114503022096457"/>
    <n v="0"/>
    <n v="120.37438683567947"/>
    <n v="38.298417121200671"/>
    <n v="-1.3809341748320207"/>
    <n v="0"/>
    <n v="142.18829934422794"/>
    <n v="38.293984001603292"/>
    <n v="-1.5762718601146162"/>
    <n v="0"/>
    <n v="127.06209639008455"/>
    <n v="38.296561853972015"/>
    <n v="-1.4408230259618406"/>
    <n v="0"/>
  </r>
  <r>
    <n v="1935"/>
    <x v="4"/>
    <x v="13"/>
    <n v="257.10247620318228"/>
    <n v="121.71061136601107"/>
    <n v="-0.44243280367906834"/>
    <n v="0"/>
    <n v="242.48636103557303"/>
    <n v="121.68975723847271"/>
    <n v="-0.42221696142084397"/>
    <n v="0"/>
    <n v="264.35261616701229"/>
    <n v="121.71184990323275"/>
    <n v="-0.4524669195515969"/>
    <n v="0"/>
    <n v="249.17648699547115"/>
    <n v="121.68290905122051"/>
    <n v="-0.43148155416609768"/>
    <n v="0"/>
  </r>
  <r>
    <n v="1935"/>
    <x v="5"/>
    <x v="13"/>
    <n v="398.31100546308096"/>
    <n v="140.67648675097371"/>
    <n v="-0.53204250892497384"/>
    <n v="0"/>
    <n v="383.68257785293656"/>
    <n v="140.67651449692852"/>
    <n v="-0.51970232043501596"/>
    <n v="0"/>
    <n v="405.56671488564604"/>
    <n v="140.67593524153372"/>
    <n v="-0.53816347710002788"/>
    <n v="0"/>
    <n v="390.37851674582805"/>
    <n v="140.67667897220181"/>
    <n v="-0.52535077815508657"/>
    <n v="0"/>
  </r>
  <r>
    <n v="1935"/>
    <x v="6"/>
    <x v="13"/>
    <n v="574.66047382802765"/>
    <n v="177.91735537190092"/>
    <n v="0.39298603693103473"/>
    <n v="1.1749009700232047"/>
    <n v="560.02779646130159"/>
    <n v="177.91735537190092"/>
    <n v="0.38687358468715161"/>
    <n v="1.1852631788487293"/>
    <n v="581.88547663248835"/>
    <n v="177.91735537190112"/>
    <n v="0.3960109624063648"/>
    <n v="1.2025826626524563"/>
    <n v="566.70214630598548"/>
    <n v="177.91735537190115"/>
    <n v="0.38966655000456285"/>
    <n v="1.2040592617391659"/>
  </r>
  <r>
    <n v="1935"/>
    <x v="7"/>
    <x v="13"/>
    <n v="558.48993955321248"/>
    <n v="0"/>
    <n v="4.1643508168888843"/>
    <n v="12.006183457926284"/>
    <n v="543.75710814853369"/>
    <n v="0"/>
    <n v="4.104555432969649"/>
    <n v="12.166132879798253"/>
    <n v="565.39703167810876"/>
    <n v="0"/>
    <n v="4.19312723100645"/>
    <n v="12.295317723373138"/>
    <n v="550.28790039831244"/>
    <n v="0"/>
    <n v="4.131444343597062"/>
    <n v="12.282801564075973"/>
  </r>
  <r>
    <n v="1935"/>
    <x v="8"/>
    <x v="13"/>
    <n v="505.09090880159823"/>
    <n v="0"/>
    <n v="5.8559399431989334"/>
    <n v="47.543090808415315"/>
    <n v="459.43195496998459"/>
    <n v="0"/>
    <n v="5.6769255137033809"/>
    <n v="78.64822766484572"/>
    <n v="513.36398637544141"/>
    <n v="0"/>
    <n v="5.9009372782181728"/>
    <n v="46.132108024449174"/>
    <n v="432.90667653483132"/>
    <n v="0"/>
    <n v="5.6176574921566242"/>
    <n v="111.7635663713245"/>
  </r>
  <r>
    <n v="1935"/>
    <x v="9"/>
    <x v="13"/>
    <n v="430.0254653020686"/>
    <n v="0"/>
    <n v="5.8433883784059617"/>
    <n v="69.222055121123674"/>
    <n v="369.04838410930023"/>
    <n v="0"/>
    <n v="5.5056851824852373"/>
    <n v="84.877885678199121"/>
    <n v="437.616441657736"/>
    <n v="0"/>
    <n v="5.8935756530023724"/>
    <n v="69.853969064703037"/>
    <n v="330.25115166867141"/>
    <n v="0"/>
    <n v="5.2983664928039218"/>
    <n v="97.357158373355986"/>
  </r>
  <r>
    <n v="1935"/>
    <x v="10"/>
    <x v="13"/>
    <n v="356.23365875928278"/>
    <n v="0"/>
    <n v="5.0638459536644262"/>
    <n v="68.727960589121395"/>
    <n v="295.9746840041617"/>
    <n v="0"/>
    <n v="4.7015574243419707"/>
    <n v="68.372142680796557"/>
    <n v="363.03001723293232"/>
    <n v="0"/>
    <n v="5.1068394866504718"/>
    <n v="69.479584938153209"/>
    <n v="257.29359549460708"/>
    <n v="0"/>
    <n v="4.4586564717491228"/>
    <n v="68.498899702315214"/>
  </r>
  <r>
    <n v="1935"/>
    <x v="11"/>
    <x v="13"/>
    <n v="294.22302225465626"/>
    <n v="0"/>
    <n v="3.2605760843748968"/>
    <n v="58.750060420251621"/>
    <n v="245.00296156050618"/>
    <n v="0"/>
    <n v="2.9804243369338081"/>
    <n v="47.991298106721715"/>
    <n v="295.21222842990062"/>
    <n v="0"/>
    <n v="3.2768617328363945"/>
    <n v="64.540927070195309"/>
    <n v="201.75583245589911"/>
    <n v="0"/>
    <n v="2.7674322525626351"/>
    <n v="52.77033078614533"/>
  </r>
  <r>
    <n v="1935"/>
    <x v="0"/>
    <x v="14"/>
    <n v="272.25729248499596"/>
    <n v="0"/>
    <n v="1.2295471231215096"/>
    <n v="20.73618264653879"/>
    <n v="223.55424634588877"/>
    <n v="0"/>
    <n v="1.1268100573966109"/>
    <n v="20.321905157220797"/>
    <n v="262.18907631767456"/>
    <n v="0"/>
    <n v="1.2200217827974953"/>
    <n v="31.803130329428562"/>
    <n v="180.20786939515449"/>
    <n v="0"/>
    <n v="1.0304197110583893"/>
    <n v="20.517543349686232"/>
  </r>
  <r>
    <n v="1935"/>
    <x v="1"/>
    <x v="14"/>
    <n v="209.46418256509224"/>
    <n v="0"/>
    <n v="4.2951634105598657E-2"/>
    <n v="62.750158285798115"/>
    <n v="161.74568241459389"/>
    <n v="0"/>
    <n v="3.9142254589535241E-2"/>
    <n v="61.769421676705349"/>
    <n v="197.50046976902541"/>
    <n v="0"/>
    <n v="4.2081206326272991E-2"/>
    <n v="64.646525342322875"/>
    <n v="130.23378699939764"/>
    <n v="0"/>
    <n v="3.4200261064768256E-2"/>
    <n v="49.939882134692084"/>
  </r>
  <r>
    <n v="1935"/>
    <x v="2"/>
    <x v="14"/>
    <n v="210.02034958511197"/>
    <n v="0"/>
    <n v="-0.5561670200197284"/>
    <n v="0"/>
    <n v="162.22681641892802"/>
    <n v="0"/>
    <n v="-0.48113400433413744"/>
    <n v="0"/>
    <n v="198.04187693769558"/>
    <n v="0"/>
    <n v="-0.54140716867016181"/>
    <n v="0"/>
    <n v="130.66175104429442"/>
    <n v="0"/>
    <n v="-0.42796404489678253"/>
    <n v="0"/>
  </r>
  <r>
    <n v="1936"/>
    <x v="3"/>
    <x v="14"/>
    <n v="290.08023452633546"/>
    <n v="78.218301822260017"/>
    <n v="-1.8415831189634702"/>
    <n v="0"/>
    <n v="242.14569045883073"/>
    <n v="78.23729854021289"/>
    <n v="-1.6815754996898136"/>
    <n v="0"/>
    <n v="278.10323751715026"/>
    <n v="78.221754428262955"/>
    <n v="-1.839606151191731"/>
    <n v="0"/>
    <n v="210.40399913703416"/>
    <n v="78.224152302419554"/>
    <n v="-1.5180957903201886"/>
    <n v="0"/>
  </r>
  <r>
    <n v="1936"/>
    <x v="4"/>
    <x v="14"/>
    <n v="441.10008691537303"/>
    <n v="148.51410658307208"/>
    <n v="-2.5057458059654891"/>
    <n v="0"/>
    <n v="392.98548254248158"/>
    <n v="148.51410658307239"/>
    <n v="-2.3256855005784587"/>
    <n v="0"/>
    <n v="429.0780997683533"/>
    <n v="148.51410658307231"/>
    <n v="-2.4607556681307301"/>
    <n v="0"/>
    <n v="361.1298980622766"/>
    <n v="148.51410658307188"/>
    <n v="-2.2117923421705541"/>
    <n v="0"/>
  </r>
  <r>
    <n v="1936"/>
    <x v="5"/>
    <x v="14"/>
    <n v="548.72662097105172"/>
    <n v="108.70719331270426"/>
    <n v="1.0806592570255731"/>
    <n v="0"/>
    <n v="500.6551392784616"/>
    <n v="108.69555743640642"/>
    <n v="1.0259007004263907"/>
    <n v="0"/>
    <n v="537.59380577047716"/>
    <n v="109.58318559007508"/>
    <n v="1.0674795879512118"/>
    <n v="0"/>
    <n v="468.30841918288513"/>
    <n v="108.16786953462184"/>
    <n v="0.98934841401330686"/>
    <n v="0"/>
  </r>
  <r>
    <n v="1936"/>
    <x v="6"/>
    <x v="14"/>
    <n v="543.28382941830421"/>
    <n v="0"/>
    <n v="1.789283867277053"/>
    <n v="3.6535076854704549"/>
    <n v="495.30184471985461"/>
    <n v="0"/>
    <n v="1.7035207521948967"/>
    <n v="3.6497738064120933"/>
    <n v="532.17823121641482"/>
    <n v="0"/>
    <n v="1.769427888315565"/>
    <n v="3.6461466657467807"/>
    <n v="463.02691347936133"/>
    <n v="0"/>
    <n v="1.6458186652537532"/>
    <n v="3.6356870382700524"/>
  </r>
  <r>
    <n v="1936"/>
    <x v="7"/>
    <x v="14"/>
    <n v="532.55030778579885"/>
    <n v="0"/>
    <n v="4.1794322198707921"/>
    <n v="6.5540894126345659"/>
    <n v="484.78197765348062"/>
    <n v="0"/>
    <n v="3.9781128047489513"/>
    <n v="6.541754261625039"/>
    <n v="521.51557831888908"/>
    <n v="0"/>
    <n v="4.1328811685805427"/>
    <n v="6.5297717289451889"/>
    <n v="452.68894049440001"/>
    <n v="0"/>
    <n v="3.8427554240575024"/>
    <n v="6.495217560903809"/>
  </r>
  <r>
    <n v="1936"/>
    <x v="8"/>
    <x v="14"/>
    <n v="519.79474290476583"/>
    <n v="0"/>
    <n v="4.5402304828775151"/>
    <n v="8.2153343981555089"/>
    <n v="472.26129338223029"/>
    <n v="0"/>
    <n v="4.3199514865676623"/>
    <n v="8.2007327846826694"/>
    <n v="508.8396258177109"/>
    <n v="0"/>
    <n v="4.4894039215069164"/>
    <n v="8.1865485796712711"/>
    <n v="440.37135638439963"/>
    <n v="0"/>
    <n v="4.1719386863130605"/>
    <n v="8.1456454236873217"/>
  </r>
  <r>
    <n v="1936"/>
    <x v="9"/>
    <x v="14"/>
    <n v="439.51802277828318"/>
    <n v="2.9460329381508126E-4"/>
    <n v="6.3426969663954225"/>
    <n v="73.934317763381031"/>
    <n v="354.5428607287289"/>
    <n v="0"/>
    <n v="5.8933321301714727"/>
    <n v="111.82510052332992"/>
    <n v="428.67721667171736"/>
    <n v="3.0292421087678678E-4"/>
    <n v="6.2688195538827074"/>
    <n v="73.893892516321699"/>
    <n v="273.55557128676151"/>
    <n v="0"/>
    <n v="5.5095466046612387"/>
    <n v="161.30623849297689"/>
  </r>
  <r>
    <n v="1936"/>
    <x v="10"/>
    <x v="14"/>
    <n v="357.29852132642725"/>
    <n v="0"/>
    <n v="5.1339997002342699"/>
    <n v="77.085501751621663"/>
    <n v="279.35520895220145"/>
    <n v="0"/>
    <n v="4.6434634171026232"/>
    <n v="70.544188359424822"/>
    <n v="345.26797448066947"/>
    <n v="0"/>
    <n v="5.0651356347525933"/>
    <n v="78.344106556295301"/>
    <n v="194.74138774607113"/>
    <n v="0"/>
    <n v="4.0180871302099916"/>
    <n v="74.796096410480388"/>
  </r>
  <r>
    <n v="1936"/>
    <x v="11"/>
    <x v="14"/>
    <n v="348.05278321176382"/>
    <n v="0"/>
    <n v="3.3710929762290842"/>
    <n v="5.8746451384343406"/>
    <n v="270.78147646255479"/>
    <n v="0"/>
    <n v="3.0003991559424277"/>
    <n v="5.5733333337042312"/>
    <n v="330.35201996620128"/>
    <n v="0"/>
    <n v="3.3089811838287417"/>
    <n v="11.606973330639441"/>
    <n v="186.63200916078878"/>
    <n v="0"/>
    <n v="2.5360452515781118"/>
    <n v="5.5733333337042312"/>
  </r>
  <r>
    <n v="1936"/>
    <x v="0"/>
    <x v="15"/>
    <n v="333.6714049108931"/>
    <n v="0"/>
    <n v="2.2451425308792725"/>
    <n v="12.136235769991449"/>
    <n v="258.17378202358941"/>
    <n v="6.1672278066563913E-8"/>
    <n v="1.9907828766613953"/>
    <n v="10.616911623976264"/>
    <n v="313.86093619936094"/>
    <n v="0"/>
    <n v="2.1909781728525157"/>
    <n v="14.300105593987832"/>
    <n v="174.42600088550421"/>
    <n v="0"/>
    <n v="1.6571485555889254"/>
    <n v="10.548859719695649"/>
  </r>
  <r>
    <n v="1936"/>
    <x v="1"/>
    <x v="15"/>
    <n v="267.54325415437052"/>
    <n v="0"/>
    <n v="0.89815228616814125"/>
    <n v="65.229998470354445"/>
    <n v="194.41480265470048"/>
    <n v="0"/>
    <n v="0.7833617905370005"/>
    <n v="62.97561757835193"/>
    <n v="245.5854754794982"/>
    <n v="0"/>
    <n v="0.86522255753855859"/>
    <n v="67.410238162324177"/>
    <n v="155.41650862108011"/>
    <n v="0"/>
    <n v="0.6632411674568921"/>
    <n v="18.346251096967205"/>
  </r>
  <r>
    <n v="1936"/>
    <x v="2"/>
    <x v="15"/>
    <n v="268.00055047719059"/>
    <n v="0"/>
    <n v="-0.4572963228200706"/>
    <n v="0"/>
    <n v="194.81078409290856"/>
    <n v="0"/>
    <n v="-0.39598143820808218"/>
    <n v="0"/>
    <n v="246.0251639875282"/>
    <n v="0"/>
    <n v="-0.43968850803000237"/>
    <n v="0"/>
    <n v="155.76391489026676"/>
    <n v="0"/>
    <n v="-0.3474062691866493"/>
    <n v="0"/>
  </r>
  <r>
    <n v="1937"/>
    <x v="3"/>
    <x v="15"/>
    <n v="268.98526324973676"/>
    <n v="0"/>
    <n v="-0.98471277254617462"/>
    <n v="0"/>
    <n v="195.66401350469414"/>
    <n v="0"/>
    <n v="-0.85322941178557699"/>
    <n v="0"/>
    <n v="246.97196121328716"/>
    <n v="0"/>
    <n v="-0.94679722575895653"/>
    <n v="0"/>
    <n v="156.51252071647295"/>
    <n v="0"/>
    <n v="-0.74860582620618743"/>
    <n v="0"/>
  </r>
  <r>
    <n v="1937"/>
    <x v="4"/>
    <x v="15"/>
    <n v="336.33015357799246"/>
    <n v="64.486225557380038"/>
    <n v="-2.858664770875663"/>
    <n v="0"/>
    <n v="262.73303697796285"/>
    <n v="64.50420654780531"/>
    <n v="-2.5648169254634041"/>
    <n v="0"/>
    <n v="314.21649089034389"/>
    <n v="64.490050076799434"/>
    <n v="-2.754479600257298"/>
    <n v="0"/>
    <n v="223.31880398101868"/>
    <n v="64.507919115004213"/>
    <n v="-2.2983641495415128"/>
    <n v="0"/>
  </r>
  <r>
    <n v="1937"/>
    <x v="5"/>
    <x v="15"/>
    <n v="486.21493294350938"/>
    <n v="148.79867092423262"/>
    <n v="-1.0861084412842956"/>
    <n v="0"/>
    <n v="412.53375334619045"/>
    <n v="148.80272823399824"/>
    <n v="-0.9979881342293595"/>
    <n v="0"/>
    <n v="464.08767422136657"/>
    <n v="148.7995088168216"/>
    <n v="-1.071674514201078"/>
    <n v="0"/>
    <n v="373.05917860067808"/>
    <n v="148.80385976390329"/>
    <n v="-0.93651485575611559"/>
    <n v="0"/>
  </r>
  <r>
    <n v="1937"/>
    <x v="6"/>
    <x v="15"/>
    <n v="479.80205179253431"/>
    <n v="0"/>
    <n v="2.3040167332712409"/>
    <n v="4.1088644177038267"/>
    <n v="406.40605898048523"/>
    <n v="0"/>
    <n v="2.123316139592248"/>
    <n v="4.0043782261129763"/>
    <n v="457.72388555791019"/>
    <n v="0"/>
    <n v="2.2497758151734395"/>
    <n v="4.1140128482829361"/>
    <n v="367.16525947132482"/>
    <n v="0"/>
    <n v="2.0265506209369124"/>
    <n v="3.867368508416352"/>
  </r>
  <r>
    <n v="1937"/>
    <x v="7"/>
    <x v="15"/>
    <n v="462.39863978116472"/>
    <n v="0"/>
    <n v="4.2881467429780695"/>
    <n v="13.115265268391527"/>
    <n v="389.69175528046992"/>
    <n v="0"/>
    <n v="3.9496712777300118"/>
    <n v="12.764632422285295"/>
    <n v="440.40519884682482"/>
    <n v="0"/>
    <n v="4.1861444337452749"/>
    <n v="13.132542277340102"/>
    <n v="354.81535455507111"/>
    <n v="0"/>
    <n v="3.7779168197301249"/>
    <n v="8.5719880965235813"/>
  </r>
  <r>
    <n v="1937"/>
    <x v="8"/>
    <x v="15"/>
    <n v="419.52347863187384"/>
    <n v="0"/>
    <n v="4.3062616787791583"/>
    <n v="38.568899470511717"/>
    <n v="340.05919685942121"/>
    <n v="0"/>
    <n v="3.9401323346349741"/>
    <n v="45.692426086413739"/>
    <n v="398.57271027033778"/>
    <n v="0"/>
    <n v="4.202865580468"/>
    <n v="37.629622996019037"/>
    <n v="277.93668684896147"/>
    <n v="0"/>
    <n v="3.7068137926692799"/>
    <n v="73.171853913440358"/>
  </r>
  <r>
    <n v="1937"/>
    <x v="9"/>
    <x v="15"/>
    <n v="349.03388308120219"/>
    <n v="3.1709492822749435E-4"/>
    <n v="5.592309339589292"/>
    <n v="64.897603306010581"/>
    <n v="270.09793905226121"/>
    <n v="3.9222507974762973E-4"/>
    <n v="5.0640467262291651"/>
    <n v="64.897603306010581"/>
    <n v="328.22240800001288"/>
    <n v="3.3385752238577403E-4"/>
    <n v="5.4530328218367146"/>
    <n v="64.897603306010581"/>
    <n v="208.51379653070481"/>
    <n v="4.9584633982116934E-4"/>
    <n v="4.5257828585858988"/>
    <n v="64.897603306010581"/>
  </r>
  <r>
    <n v="1937"/>
    <x v="10"/>
    <x v="15"/>
    <n v="275.97197449525061"/>
    <n v="0"/>
    <n v="4.567510015469054"/>
    <n v="68.494398570482531"/>
    <n v="170.12149917293925"/>
    <n v="0"/>
    <n v="3.8713344626436736"/>
    <n v="96.105105416678285"/>
    <n v="255.29681175516828"/>
    <n v="0"/>
    <n v="4.42942720120773"/>
    <n v="68.496169043636868"/>
    <n v="160.47092324803728"/>
    <n v="0"/>
    <n v="3.5957428453550335"/>
    <n v="44.447130437312495"/>
  </r>
  <r>
    <n v="1937"/>
    <x v="11"/>
    <x v="15"/>
    <n v="220.35699627074447"/>
    <n v="0"/>
    <n v="3.0062141393027488"/>
    <n v="52.608764085203383"/>
    <n v="153.3002632205208"/>
    <n v="0"/>
    <n v="2.4169812071245111"/>
    <n v="14.404254745293937"/>
    <n v="199.7956003578926"/>
    <n v="0"/>
    <n v="2.8937001967411362"/>
    <n v="52.607511200534546"/>
    <n v="146.3974001471112"/>
    <n v="0"/>
    <n v="2.3468178651071057"/>
    <n v="11.726705235818976"/>
  </r>
  <r>
    <n v="1937"/>
    <x v="0"/>
    <x v="16"/>
    <n v="216.64835253906148"/>
    <n v="0"/>
    <n v="1.2186437315183691"/>
    <n v="2.4900000001646281"/>
    <n v="149.81160560304878"/>
    <n v="0"/>
    <n v="0.99865761730740088"/>
    <n v="2.4900000001646281"/>
    <n v="196.13729171344207"/>
    <n v="0"/>
    <n v="1.1683086442859003"/>
    <n v="2.4900000001646281"/>
    <n v="142.93376827116126"/>
    <n v="0"/>
    <n v="0.97363187578531463"/>
    <n v="2.4900000001646285"/>
  </r>
  <r>
    <n v="1937"/>
    <x v="1"/>
    <x v="16"/>
    <n v="216.23429445623066"/>
    <n v="0"/>
    <n v="-1.3259419172842213"/>
    <n v="1.7400000001150415"/>
    <n v="149.15428200511326"/>
    <n v="0"/>
    <n v="-1.0826764021795252"/>
    <n v="1.7400000001150413"/>
    <n v="195.66422083348925"/>
    <n v="0"/>
    <n v="-1.2669291201616859"/>
    <n v="1.7400000001145004"/>
    <n v="142.24910276772056"/>
    <n v="0"/>
    <n v="-1.0553344966743436"/>
    <n v="1.7400000001150415"/>
  </r>
  <r>
    <n v="1937"/>
    <x v="2"/>
    <x v="16"/>
    <n v="350.82981059025371"/>
    <n v="132.71938670230645"/>
    <n v="-1.8761294317166062"/>
    <n v="0"/>
    <n v="283.48857312687954"/>
    <n v="132.64540409079754"/>
    <n v="-1.6888870309687434"/>
    <n v="0"/>
    <n v="330.27531012238734"/>
    <n v="132.71982535161973"/>
    <n v="-1.8912639372783531"/>
    <n v="0"/>
    <n v="276.57125975530704"/>
    <n v="132.66762794913285"/>
    <n v="-1.6545290384536315"/>
    <n v="0"/>
  </r>
  <r>
    <n v="1938"/>
    <x v="3"/>
    <x v="16"/>
    <n v="389.00165182720178"/>
    <n v="36.403551516339746"/>
    <n v="-1.7682897206083226"/>
    <n v="0"/>
    <n v="321.53041013467521"/>
    <n v="36.427736172663039"/>
    <n v="-1.6141008351326249"/>
    <n v="0"/>
    <n v="368.40491556061863"/>
    <n v="36.403339977634644"/>
    <n v="-1.7262654605966503"/>
    <n v="0"/>
    <n v="314.58415672441794"/>
    <n v="36.417282459864474"/>
    <n v="-1.595614509246424"/>
    <n v="0"/>
  </r>
  <r>
    <n v="1938"/>
    <x v="4"/>
    <x v="16"/>
    <n v="582.05377075023898"/>
    <n v="189.27074380165288"/>
    <n v="-3.7813751213843148"/>
    <n v="0"/>
    <n v="514.35562501182801"/>
    <n v="189.27074380165288"/>
    <n v="-3.5544710754999187"/>
    <n v="0"/>
    <n v="561.37398382680874"/>
    <n v="189.27074380165288"/>
    <n v="-3.6983244645372224"/>
    <n v="0"/>
    <n v="507.39603968043349"/>
    <n v="189.27074380165288"/>
    <n v="-3.5411391543626678"/>
    <n v="0"/>
  </r>
  <r>
    <n v="1938"/>
    <x v="5"/>
    <x v="16"/>
    <n v="798.6895829361398"/>
    <n v="213.92925619834824"/>
    <n v="-2.7065559875525764"/>
    <n v="0"/>
    <n v="730.83141193941583"/>
    <n v="213.92925619834716"/>
    <n v="-2.5465307292406578"/>
    <n v="0"/>
    <n v="777.9609130158691"/>
    <n v="213.92925619834858"/>
    <n v="-2.6576729907117738"/>
    <n v="0"/>
    <n v="723.85537550100412"/>
    <n v="213.92925619834679"/>
    <n v="-2.5300796222238375"/>
    <n v="0"/>
  </r>
  <r>
    <n v="1938"/>
    <x v="6"/>
    <x v="16"/>
    <n v="1014.5726429512972"/>
    <n v="218.0804456727773"/>
    <n v="2.1973856576198898"/>
    <n v="0"/>
    <n v="946.79250656203942"/>
    <n v="218.08044567277858"/>
    <n v="2.1193510501549895"/>
    <n v="0"/>
    <n v="993.86486817062485"/>
    <n v="218.08044567277776"/>
    <n v="2.1764905180220069"/>
    <n v="0"/>
    <n v="939.82492781999008"/>
    <n v="218.08044567277665"/>
    <n v="2.1108933537906864"/>
    <n v="0"/>
  </r>
  <r>
    <n v="1938"/>
    <x v="7"/>
    <x v="16"/>
    <n v="1146.8165418712495"/>
    <n v="138.37300335894423"/>
    <n v="6.1291044389919875"/>
    <n v="0"/>
    <n v="1079.2069417788205"/>
    <n v="138.37300335894446"/>
    <n v="5.9585681421634149"/>
    <n v="0"/>
    <n v="1126.1578798130679"/>
    <n v="138.37300335894463"/>
    <n v="6.0799917165015813"/>
    <n v="0"/>
    <n v="1072.2574357905578"/>
    <n v="138.37300335894503"/>
    <n v="5.9404953883773146"/>
    <n v="0"/>
  </r>
  <r>
    <n v="1938"/>
    <x v="8"/>
    <x v="16"/>
    <n v="1172.3077284036342"/>
    <n v="33.577702719112736"/>
    <n v="8.0865161867279909"/>
    <n v="0"/>
    <n v="1104.9621023561158"/>
    <n v="33.645734653858746"/>
    <n v="7.8905740765634178"/>
    <n v="0"/>
    <n v="1151.7095809427999"/>
    <n v="33.578084360512243"/>
    <n v="8.0263832307802332"/>
    <n v="0"/>
    <n v="1098.0358605691094"/>
    <n v="33.649112251247388"/>
    <n v="7.8706874726957352"/>
    <n v="0"/>
  </r>
  <r>
    <n v="1938"/>
    <x v="9"/>
    <x v="16"/>
    <n v="1160.5253801651018"/>
    <n v="8.0631036842861682E-5"/>
    <n v="9.2824288694040042"/>
    <n v="2.5000000001652891"/>
    <n v="1093.4041781318074"/>
    <n v="8.5209392756218502E-5"/>
    <n v="9.0580094335358758"/>
    <n v="2.5000000001652891"/>
    <n v="1139.9958746819079"/>
    <n v="8.2299360817940175E-5"/>
    <n v="9.2137885600874974"/>
    <n v="2.5000000001652891"/>
    <n v="1086.5010212920656"/>
    <n v="8.9476593351154866E-5"/>
    <n v="9.0349287534718918"/>
    <n v="2.5000000001652891"/>
  </r>
  <r>
    <n v="1938"/>
    <x v="10"/>
    <x v="16"/>
    <n v="1124.9376803452196"/>
    <n v="0"/>
    <n v="8.0014929215065109"/>
    <n v="27.586206898375607"/>
    <n v="1058.0110979807316"/>
    <n v="0"/>
    <n v="7.8068732527001572"/>
    <n v="27.586206898375607"/>
    <n v="1104.4676654433681"/>
    <n v="0"/>
    <n v="7.9420023401642226"/>
    <n v="27.586206898375607"/>
    <n v="1051.1283898906536"/>
    <n v="0"/>
    <n v="7.7864245030364287"/>
    <n v="27.586206898375607"/>
  </r>
  <r>
    <n v="1938"/>
    <x v="11"/>
    <x v="16"/>
    <n v="1091.7067054044755"/>
    <n v="0"/>
    <n v="5.6447680423667528"/>
    <n v="27.586206898377338"/>
    <n v="1024.9203702183611"/>
    <n v="0"/>
    <n v="5.5045208639936263"/>
    <n v="27.586206898376908"/>
    <n v="1071.2790837512355"/>
    <n v="0"/>
    <n v="5.6023747937576722"/>
    <n v="27.586206898374957"/>
    <n v="1018.6583922717525"/>
    <n v="0"/>
    <n v="5.4906152262759456"/>
    <n v="26.979382392625116"/>
  </r>
  <r>
    <n v="1938"/>
    <x v="0"/>
    <x v="17"/>
    <n v="1062.2027707251002"/>
    <n v="0"/>
    <n v="1.9177277809997264"/>
    <n v="27.586206898375607"/>
    <n v="996.917015956363"/>
    <n v="0"/>
    <n v="1.8681991099475752"/>
    <n v="26.135155152050508"/>
    <n v="1041.7899734260291"/>
    <n v="0"/>
    <n v="1.9029034268308038"/>
    <n v="27.586206898375607"/>
    <n v="1016.7851215529558"/>
    <n v="0"/>
    <n v="1.8732707187966753"/>
    <n v="0"/>
  </r>
  <r>
    <n v="1938"/>
    <x v="1"/>
    <x v="17"/>
    <n v="1061.8587317004694"/>
    <n v="0"/>
    <n v="0.34403902463077429"/>
    <n v="0"/>
    <n v="978.73223508695526"/>
    <n v="0"/>
    <n v="0.3335411999862572"/>
    <n v="17.851239669421489"/>
    <n v="1041.4485586913797"/>
    <n v="0"/>
    <n v="0.3414147346493337"/>
    <n v="0"/>
    <n v="998.59738624070417"/>
    <n v="0"/>
    <n v="0.33649564283018663"/>
    <n v="17.851239669421489"/>
  </r>
  <r>
    <n v="1938"/>
    <x v="2"/>
    <x v="17"/>
    <n v="1061.7836856438753"/>
    <n v="0"/>
    <n v="7.5046056594146648E-2"/>
    <n v="0"/>
    <n v="960.80881497756889"/>
    <n v="0"/>
    <n v="7.2180439964881771E-2"/>
    <n v="17.851239669421489"/>
    <n v="1041.3740849743524"/>
    <n v="0"/>
    <n v="7.4473717027331077E-2"/>
    <n v="0"/>
    <n v="980.6733262260434"/>
    <n v="0"/>
    <n v="7.282034523927905E-2"/>
    <n v="17.851239669421489"/>
  </r>
  <r>
    <n v="1939"/>
    <x v="3"/>
    <x v="17"/>
    <n v="1062.345977608202"/>
    <n v="0"/>
    <n v="-0.56229196432673234"/>
    <n v="0"/>
    <n v="961.34749575454225"/>
    <n v="0"/>
    <n v="-0.53868077697336503"/>
    <n v="0"/>
    <n v="1041.9320904445462"/>
    <n v="0"/>
    <n v="-0.55800547019384794"/>
    <n v="0"/>
    <n v="981.21677973786848"/>
    <n v="0"/>
    <n v="-0.54345351182507784"/>
    <n v="0"/>
  </r>
  <r>
    <n v="1939"/>
    <x v="4"/>
    <x v="17"/>
    <n v="1061.5548340265238"/>
    <n v="0"/>
    <n v="0.79114358167817045"/>
    <n v="0"/>
    <n v="960.58956957184148"/>
    <n v="0"/>
    <n v="0.75792618270077128"/>
    <n v="0"/>
    <n v="1041.1469834197651"/>
    <n v="0"/>
    <n v="0.78510702478115491"/>
    <n v="0"/>
    <n v="980.45213829658621"/>
    <n v="0"/>
    <n v="0.76464144128226508"/>
    <n v="0"/>
  </r>
  <r>
    <n v="1939"/>
    <x v="5"/>
    <x v="17"/>
    <n v="1049.9415788844822"/>
    <n v="0"/>
    <n v="1.3173848211685311"/>
    <n v="10.295870320873149"/>
    <n v="949.15895865254424"/>
    <n v="0"/>
    <n v="1.2616762600069737"/>
    <n v="10.168934659290263"/>
    <n v="1029.5438754428155"/>
    <n v="0"/>
    <n v="1.3072391567276043"/>
    <n v="10.295868820221955"/>
    <n v="969.01034427161323"/>
    <n v="0"/>
    <n v="1.272880182468116"/>
    <n v="10.168913842504862"/>
  </r>
  <r>
    <n v="1939"/>
    <x v="6"/>
    <x v="17"/>
    <n v="1026.4246295112389"/>
    <n v="0"/>
    <n v="4.8290819654531987"/>
    <n v="18.68786740779008"/>
    <n v="908.23323293398062"/>
    <n v="0"/>
    <n v="4.6017622509482123"/>
    <n v="36.323963467615414"/>
    <n v="1006.0674844346237"/>
    <n v="0"/>
    <n v="4.7885261436517972"/>
    <n v="18.687864864540057"/>
    <n v="928.04335985952207"/>
    <n v="0"/>
    <n v="4.6430562356940683"/>
    <n v="36.323928176397096"/>
  </r>
  <r>
    <n v="1939"/>
    <x v="7"/>
    <x v="17"/>
    <n v="1004.2513411704139"/>
    <n v="0"/>
    <n v="5.3249843028226849"/>
    <n v="16.84830403800234"/>
    <n v="876.34709293743936"/>
    <n v="0"/>
    <n v="5.0385667202014552"/>
    <n v="26.847573276339805"/>
    <n v="983.94199701714626"/>
    <n v="0"/>
    <n v="5.2771856724125357"/>
    <n v="16.84830174506488"/>
    <n v="817.99363433413555"/>
    <n v="0"/>
    <n v="4.9938918031611337"/>
    <n v="105.05583372222539"/>
  </r>
  <r>
    <n v="1939"/>
    <x v="8"/>
    <x v="17"/>
    <n v="861.60399643745461"/>
    <n v="0"/>
    <n v="7.1556745595913185"/>
    <n v="135.49167017336794"/>
    <n v="734.34535617152744"/>
    <n v="0"/>
    <n v="6.7395541881494978"/>
    <n v="135.26218257776242"/>
    <n v="841.36417775565815"/>
    <n v="0"/>
    <n v="7.0861518009329814"/>
    <n v="135.49166746055513"/>
    <n v="676.03446068312894"/>
    <n v="0"/>
    <n v="6.5186126175078414"/>
    <n v="135.44056103349877"/>
  </r>
  <r>
    <n v="1939"/>
    <x v="9"/>
    <x v="17"/>
    <n v="704.81189677090947"/>
    <n v="0"/>
    <n v="7.8603128480377507"/>
    <n v="148.93178681850739"/>
    <n v="581.02946421277102"/>
    <n v="0"/>
    <n v="7.2497959284656588"/>
    <n v="146.06609603029077"/>
    <n v="684.66379493006889"/>
    <n v="0"/>
    <n v="7.7685991478588505"/>
    <n v="148.93178367773041"/>
    <n v="528.46776789284274"/>
    <n v="0"/>
    <n v="6.9931353935541836"/>
    <n v="140.57355739673201"/>
  </r>
  <r>
    <n v="1939"/>
    <x v="10"/>
    <x v="17"/>
    <n v="617.07130238988418"/>
    <n v="0"/>
    <n v="6.4914625110350102"/>
    <n v="81.249131869990279"/>
    <n v="501.96753613224348"/>
    <n v="0"/>
    <n v="5.8425804263485475"/>
    <n v="73.219347654178989"/>
    <n v="591.16835963183644"/>
    <n v="0"/>
    <n v="6.3962071227693258"/>
    <n v="87.099228175463125"/>
    <n v="437.20670241033758"/>
    <n v="0"/>
    <n v="5.4989812205919719"/>
    <n v="85.762084261913188"/>
  </r>
  <r>
    <n v="1939"/>
    <x v="11"/>
    <x v="17"/>
    <n v="545.78291839317671"/>
    <n v="0"/>
    <n v="4.2173164119788993"/>
    <n v="67.071067584728567"/>
    <n v="431.08189232268319"/>
    <n v="0"/>
    <n v="3.7401329919102011"/>
    <n v="67.145510817650091"/>
    <n v="515.65083100235836"/>
    <n v="0"/>
    <n v="4.0923920723566454"/>
    <n v="71.425136557121434"/>
    <n v="353.31688729403135"/>
    <n v="0"/>
    <n v="3.4506697335691854"/>
    <n v="80.439145382737053"/>
  </r>
  <r>
    <n v="1939"/>
    <x v="0"/>
    <x v="18"/>
    <n v="508.75216561609273"/>
    <n v="0"/>
    <n v="2.1189979599661157"/>
    <n v="34.911754817117874"/>
    <n v="405.51186500310422"/>
    <n v="0"/>
    <n v="1.8839671335032904"/>
    <n v="23.686060186075679"/>
    <n v="478.54182148046061"/>
    <n v="0"/>
    <n v="2.0539760018526394"/>
    <n v="35.055033520045107"/>
    <n v="273.88818712976382"/>
    <n v="0"/>
    <n v="1.6578900207141913"/>
    <n v="77.770810143553334"/>
  </r>
  <r>
    <n v="1939"/>
    <x v="1"/>
    <x v="18"/>
    <n v="437.92197892975724"/>
    <n v="0"/>
    <n v="1.0094065210160181"/>
    <n v="69.820780165319462"/>
    <n v="326.30649621837949"/>
    <n v="0"/>
    <n v="0.89251203219475883"/>
    <n v="78.312856752529967"/>
    <n v="397.42357667061998"/>
    <n v="0"/>
    <n v="0.97099164306183638"/>
    <n v="80.147253166778796"/>
    <n v="221.64560537933127"/>
    <n v="0"/>
    <n v="0.74462115611418511"/>
    <n v="51.497960594318364"/>
  </r>
  <r>
    <n v="1939"/>
    <x v="2"/>
    <x v="18"/>
    <n v="431.45928273658615"/>
    <n v="0"/>
    <n v="-0.71466283533447506"/>
    <n v="7.1773590285055731"/>
    <n v="317.47492446106577"/>
    <n v="0"/>
    <n v="-0.62368098502773428"/>
    <n v="9.4552527423414592"/>
    <n v="385.89486014327844"/>
    <n v="0"/>
    <n v="-0.68006396126819446"/>
    <n v="12.208780488609738"/>
    <n v="222.16986739556168"/>
    <n v="0"/>
    <n v="-0.52426201623040924"/>
    <n v="0"/>
  </r>
  <r>
    <n v="1940"/>
    <x v="3"/>
    <x v="18"/>
    <n v="479.34805837611907"/>
    <n v="43.167148550726708"/>
    <n v="-4.7216270888062155"/>
    <n v="0"/>
    <n v="365.04031607772544"/>
    <n v="43.42238389295553"/>
    <n v="-4.1430077237041374"/>
    <n v="0"/>
    <n v="433.56550908851642"/>
    <n v="43.18611915409025"/>
    <n v="-4.484529791147736"/>
    <n v="0"/>
    <n v="269.41387355777118"/>
    <n v="43.7051003606284"/>
    <n v="-3.5389058015811017"/>
    <n v="0"/>
  </r>
  <r>
    <n v="1940"/>
    <x v="4"/>
    <x v="18"/>
    <n v="581.03317185698984"/>
    <n v="96.927809145374653"/>
    <n v="-4.7573043354961158"/>
    <n v="0"/>
    <n v="464.14774422614715"/>
    <n v="94.908280421295714"/>
    <n v="-4.1991477271260038"/>
    <n v="0"/>
    <n v="535.77618832602025"/>
    <n v="97.672810024183931"/>
    <n v="-4.5378692133198939"/>
    <n v="0"/>
    <n v="393.25768257466297"/>
    <n v="120.03476823155246"/>
    <n v="-3.8090407853393202"/>
    <n v="0"/>
  </r>
  <r>
    <n v="1940"/>
    <x v="5"/>
    <x v="18"/>
    <n v="794.675785508187"/>
    <n v="213.92925619834736"/>
    <n v="0.2866425471501941"/>
    <n v="0"/>
    <n v="677.81962111752296"/>
    <n v="213.92925619834759"/>
    <n v="0.25737930697178513"/>
    <n v="0"/>
    <n v="749.43014185216339"/>
    <n v="213.92925619834827"/>
    <n v="0.27530267220512883"/>
    <n v="0"/>
    <n v="606.94732740232644"/>
    <n v="213.92925619834759"/>
    <n v="0.23961137068411631"/>
    <n v="0"/>
  </r>
  <r>
    <n v="1940"/>
    <x v="6"/>
    <x v="18"/>
    <n v="1003.5751407823465"/>
    <n v="212.07439996412265"/>
    <n v="3.1750446899631868"/>
    <n v="0"/>
    <n v="886.92011187285152"/>
    <n v="212.07439996412026"/>
    <n v="2.9739092087916958"/>
    <n v="0"/>
    <n v="958.40477216322029"/>
    <n v="212.07439996412378"/>
    <n v="3.0997696530668861"/>
    <n v="0"/>
    <n v="816.12120835174107"/>
    <n v="212.07439996412452"/>
    <n v="2.9005190147098858"/>
    <n v="0"/>
  </r>
  <r>
    <n v="1940"/>
    <x v="7"/>
    <x v="18"/>
    <n v="998.26324159383091"/>
    <n v="0"/>
    <n v="5.3118991885155538"/>
    <n v="0"/>
    <n v="881.87951989018245"/>
    <n v="0"/>
    <n v="5.0405919826690706"/>
    <n v="0"/>
    <n v="953.19798969195426"/>
    <n v="0"/>
    <n v="5.206782471266024"/>
    <n v="0"/>
    <n v="811.24990141295712"/>
    <n v="0"/>
    <n v="4.8713069387839596"/>
    <n v="0"/>
  </r>
  <r>
    <n v="1940"/>
    <x v="8"/>
    <x v="18"/>
    <n v="990.05781186881006"/>
    <n v="1.0918631193857192E-4"/>
    <n v="8.2055389113327877"/>
    <n v="0"/>
    <n v="835.63141293916919"/>
    <n v="0"/>
    <n v="7.7171032098345265"/>
    <n v="38.531003741178729"/>
    <n v="945.15492857625793"/>
    <n v="1.1437669650905684E-4"/>
    <n v="8.0431754923928409"/>
    <n v="0"/>
    <n v="710.69285227044656"/>
    <n v="0"/>
    <n v="7.3288772355364955"/>
    <n v="93.228171906974055"/>
  </r>
  <r>
    <n v="1940"/>
    <x v="9"/>
    <x v="18"/>
    <n v="973.65728267142765"/>
    <n v="0"/>
    <n v="8.252740181319755"/>
    <n v="8.1477890160626565"/>
    <n v="825.43218307397899"/>
    <n v="2.2695999503321112E-4"/>
    <n v="7.6994568249815627"/>
    <n v="2.5000000002036753"/>
    <n v="926.87253693456705"/>
    <n v="0"/>
    <n v="8.0855623727240289"/>
    <n v="10.19682926896685"/>
    <n v="644.26767261626935"/>
    <n v="0"/>
    <n v="7.0276874434317875"/>
    <n v="59.397492210745426"/>
  </r>
  <r>
    <n v="1940"/>
    <x v="10"/>
    <x v="18"/>
    <n v="948.21312943841338"/>
    <n v="0"/>
    <n v="7.5929135635927878"/>
    <n v="17.851239669421489"/>
    <n v="800.49352008771052"/>
    <n v="0"/>
    <n v="7.08742331684698"/>
    <n v="17.851239669421489"/>
    <n v="901.58654909361587"/>
    <n v="0"/>
    <n v="7.4347481715296908"/>
    <n v="17.851239669421489"/>
    <n v="609.12339177346564"/>
    <n v="0"/>
    <n v="6.308073944345459"/>
    <n v="28.836206898458251"/>
  </r>
  <r>
    <n v="1940"/>
    <x v="11"/>
    <x v="18"/>
    <n v="925.02843176913927"/>
    <n v="0"/>
    <n v="5.333457999851337"/>
    <n v="17.851239669422764"/>
    <n v="777.68049100717894"/>
    <n v="0"/>
    <n v="4.9617894111101108"/>
    <n v="17.851239669421467"/>
    <n v="878.51384402404119"/>
    <n v="0"/>
    <n v="5.2214654001523471"/>
    <n v="17.851239669422334"/>
    <n v="581.36041564502807"/>
    <n v="0"/>
    <n v="4.3522762326458491"/>
    <n v="23.410699895791723"/>
  </r>
  <r>
    <n v="1940"/>
    <x v="0"/>
    <x v="19"/>
    <n v="905.3945918411705"/>
    <n v="0"/>
    <n v="1.7826002585472907"/>
    <n v="17.851239669421489"/>
    <n v="773.52965730887763"/>
    <n v="0"/>
    <n v="1.6608336981366842"/>
    <n v="2.4900000001646281"/>
    <n v="874.27274814793793"/>
    <n v="0"/>
    <n v="1.7510958759386308"/>
    <n v="2.4900000001646281"/>
    <n v="577.42447094625675"/>
    <n v="0"/>
    <n v="1.4459446986066946"/>
    <n v="2.4900000001646281"/>
  </r>
  <r>
    <n v="1940"/>
    <x v="1"/>
    <x v="19"/>
    <n v="890.81372750524292"/>
    <n v="0"/>
    <n v="0.12635336291627652"/>
    <n v="14.454510973011296"/>
    <n v="759.0130327613532"/>
    <n v="0"/>
    <n v="0.11798878283189929"/>
    <n v="14.39863576469253"/>
    <n v="854.6156633978934"/>
    <n v="0"/>
    <n v="0.12440182192384697"/>
    <n v="19.532682928120686"/>
    <n v="562.32779304158407"/>
    <n v="0"/>
    <n v="0.10234584319725748"/>
    <n v="14.994332061475417"/>
  </r>
  <r>
    <n v="1940"/>
    <x v="2"/>
    <x v="19"/>
    <n v="897.29328168412508"/>
    <n v="0"/>
    <n v="-8.1395541789919061"/>
    <n v="1.6600000001097517"/>
    <n v="764.94839062177482"/>
    <n v="0"/>
    <n v="-7.5953578605313696"/>
    <n v="1.6600000001097517"/>
    <n v="860.95988013558338"/>
    <n v="0"/>
    <n v="-8.0042167377997284"/>
    <n v="1.6600000001097519"/>
    <n v="567.24029753544562"/>
    <n v="0"/>
    <n v="-6.5725044938571155"/>
    <n v="1.6599999999955681"/>
  </r>
  <r>
    <n v="1941"/>
    <x v="3"/>
    <x v="19"/>
    <n v="1105.8711479143813"/>
    <n v="201.19922020726682"/>
    <n v="-7.3786460229893578"/>
    <n v="0"/>
    <n v="973.09784250911525"/>
    <n v="201.16795747210162"/>
    <n v="-6.9814944152388136"/>
    <n v="0"/>
    <n v="1069.4313064127707"/>
    <n v="201.2052333844394"/>
    <n v="-7.266192892747938"/>
    <n v="0"/>
    <n v="774.59763376112119"/>
    <n v="201.08957919489617"/>
    <n v="-6.2677570307793928"/>
    <n v="0"/>
  </r>
  <r>
    <n v="1941"/>
    <x v="4"/>
    <x v="19"/>
    <n v="1302.5350842165333"/>
    <n v="189.27074380165288"/>
    <n v="-7.3931925004991399"/>
    <n v="0"/>
    <n v="1169.5084329817889"/>
    <n v="189.27074380165286"/>
    <n v="-7.1398466710208197"/>
    <n v="0"/>
    <n v="1266.2192858044425"/>
    <n v="189.27074380165288"/>
    <n v="-7.5172355900189132"/>
    <n v="0"/>
    <n v="970.2218708198601"/>
    <n v="189.27074380165288"/>
    <n v="-6.3534932570860292"/>
    <n v="0"/>
  </r>
  <r>
    <n v="1941"/>
    <x v="5"/>
    <x v="19"/>
    <n v="1499.9999999999998"/>
    <n v="195.85227035244171"/>
    <n v="-1.612645431024788"/>
    <n v="0"/>
    <n v="1384.9870300674468"/>
    <n v="213.92925619834767"/>
    <n v="-1.5493408873101657"/>
    <n v="0"/>
    <n v="1270"/>
    <n v="3.7470783465564432"/>
    <n v="-3.3635849001050211E-2"/>
    <n v="0"/>
    <n v="1185.6024728520711"/>
    <n v="213.92925619834776"/>
    <n v="-1.4513458338632006"/>
    <n v="0"/>
  </r>
  <r>
    <n v="1941"/>
    <x v="6"/>
    <x v="19"/>
    <n v="1499.9999999999998"/>
    <n v="1.8519337608412366E-2"/>
    <n v="1.8519337608412366E-2"/>
    <n v="0"/>
    <n v="1499.0375709732125"/>
    <n v="114.0687655478456"/>
    <n v="1.8224642079871956E-2"/>
    <n v="0"/>
    <n v="1270"/>
    <n v="1.7344018777901024E-2"/>
    <n v="1.7344018777901024E-2"/>
    <n v="0"/>
    <n v="1411.0167495794597"/>
    <n v="225.43179098266955"/>
    <n v="1.7514255280957514E-2"/>
    <n v="0"/>
  </r>
  <r>
    <n v="1941"/>
    <x v="7"/>
    <x v="19"/>
    <n v="1500.0000000000002"/>
    <n v="6.1603969572072854"/>
    <n v="6.1603969572068307"/>
    <n v="0"/>
    <n v="1498.6635176692471"/>
    <n v="5.7844097242162089"/>
    <n v="6.1584630281816199"/>
    <n v="0"/>
    <n v="1270.0000000000007"/>
    <n v="5.7694310004825358"/>
    <n v="5.7694310004818536"/>
    <n v="0"/>
    <n v="1498.5124193801305"/>
    <n v="93.579593326270384"/>
    <n v="6.0839235255995447"/>
    <n v="0"/>
  </r>
  <r>
    <n v="1941"/>
    <x v="8"/>
    <x v="19"/>
    <n v="1499.9999999999998"/>
    <n v="8.2751256728922478"/>
    <n v="8.2751256728927025"/>
    <n v="0"/>
    <n v="1498.49951870935"/>
    <n v="8.1079109092099397"/>
    <n v="8.2719098691070112"/>
    <n v="0"/>
    <n v="1269.9999999999998"/>
    <n v="7.7499497064411749"/>
    <n v="7.7499497064420844"/>
    <n v="0"/>
    <n v="1498.1038602573576"/>
    <n v="7.8627379705609073"/>
    <n v="8.2712970933337928"/>
    <n v="0"/>
  </r>
  <r>
    <n v="1941"/>
    <x v="9"/>
    <x v="19"/>
    <n v="1487.0606776705677"/>
    <n v="6.0999344132764552E-5"/>
    <n v="10.43938332861096"/>
    <n v="2.5000000001652891"/>
    <n v="1485.5645176927123"/>
    <n v="6.153893335588106E-5"/>
    <n v="10.435062555405738"/>
    <n v="2.5000000001652891"/>
    <n v="1257.7257509197457"/>
    <n v="6.9113399480919915E-5"/>
    <n v="9.7743181934882859"/>
    <n v="2.5000000001652891"/>
    <n v="1485.1700006081178"/>
    <n v="6.3569625372334661E-5"/>
    <n v="10.433923218699904"/>
    <n v="2.5000000001652891"/>
  </r>
  <r>
    <n v="1941"/>
    <x v="10"/>
    <x v="19"/>
    <n v="1450.5914883265998"/>
    <n v="0"/>
    <n v="8.8829824455922477"/>
    <n v="27.586206898375607"/>
    <n v="1449.099053015839"/>
    <n v="0"/>
    <n v="8.8792577784977453"/>
    <n v="27.586206898375607"/>
    <n v="1221.8344880128973"/>
    <n v="0"/>
    <n v="8.3050560084727891"/>
    <n v="27.586206898375607"/>
    <n v="1448.7055180907385"/>
    <n v="0"/>
    <n v="8.8782756190037304"/>
    <n v="27.586206898375607"/>
  </r>
  <r>
    <n v="1941"/>
    <x v="11"/>
    <x v="19"/>
    <n v="1416.2251240459507"/>
    <n v="0"/>
    <n v="6.7801573822735151"/>
    <n v="27.586206898375607"/>
    <n v="1414.7355146375373"/>
    <n v="0"/>
    <n v="6.7773314799260476"/>
    <n v="27.586206898375607"/>
    <n v="1187.9259540447858"/>
    <n v="0"/>
    <n v="6.3223270697358345"/>
    <n v="27.586206898375607"/>
    <n v="1414.3427248645119"/>
    <n v="0"/>
    <n v="6.7765863278509784"/>
    <n v="27.586206898375607"/>
  </r>
  <r>
    <n v="1941"/>
    <x v="0"/>
    <x v="20"/>
    <n v="1386.4499046120879"/>
    <n v="0"/>
    <n v="2.189012535487123"/>
    <n v="27.586206898375607"/>
    <n v="1384.9612146592724"/>
    <n v="0"/>
    <n v="2.1880930798893274"/>
    <n v="27.586206898375607"/>
    <n v="1158.3033826934154"/>
    <n v="0"/>
    <n v="2.0363644529948175"/>
    <n v="27.586206898375607"/>
    <n v="1384.568667334202"/>
    <n v="0"/>
    <n v="2.1878506319342392"/>
    <n v="27.586206898375607"/>
  </r>
  <r>
    <n v="1941"/>
    <x v="1"/>
    <x v="20"/>
    <n v="1386.597107615034"/>
    <n v="2.1195680642581115E-4"/>
    <n v="-0.14699104613964534"/>
    <n v="0"/>
    <n v="1385.1083575937687"/>
    <n v="2.1387049346607904E-4"/>
    <n v="-0.14692906400282105"/>
    <n v="0"/>
    <n v="1158.447640874743"/>
    <n v="7.6696459155600498E-3"/>
    <n v="-0.13658853541202645"/>
    <n v="0"/>
    <n v="1384.7158010912522"/>
    <n v="2.210367565495119E-4"/>
    <n v="-0.14691272029359234"/>
    <n v="0"/>
  </r>
  <r>
    <n v="1941"/>
    <x v="2"/>
    <x v="20"/>
    <n v="1392.620086776383"/>
    <n v="0"/>
    <n v="-6.0229791613489851"/>
    <n v="0"/>
    <n v="1391.1287970298872"/>
    <n v="0"/>
    <n v="-6.0204394361185223"/>
    <n v="0"/>
    <n v="1164.045278949106"/>
    <n v="0"/>
    <n v="-5.5976380743629761"/>
    <n v="0"/>
    <n v="1390.7355708476837"/>
    <n v="0"/>
    <n v="-6.0197697564315149"/>
    <n v="0"/>
  </r>
  <r>
    <n v="1942"/>
    <x v="3"/>
    <x v="20"/>
    <n v="1500.0000000000011"/>
    <n v="103.3085453849953"/>
    <n v="-4.0713678386228338"/>
    <n v="0"/>
    <n v="1499.2608961796027"/>
    <n v="104.06199593572615"/>
    <n v="-4.0701032139893414"/>
    <n v="0"/>
    <n v="1270.0000000000014"/>
    <n v="102.15579768199272"/>
    <n v="-3.7989233689026634"/>
    <n v="0"/>
    <n v="1500.0000000000007"/>
    <n v="105.19412982711067"/>
    <n v="-4.0702993252063351"/>
    <n v="0"/>
  </r>
  <r>
    <n v="1942"/>
    <x v="4"/>
    <x v="20"/>
    <n v="1500"/>
    <n v="0"/>
    <n v="1.1368683772161603E-12"/>
    <n v="0"/>
    <n v="1499.479307425979"/>
    <n v="0"/>
    <n v="-0.21841124637626308"/>
    <n v="0"/>
    <n v="1270"/>
    <n v="0"/>
    <n v="1.3642420526593924E-12"/>
    <n v="0"/>
    <n v="1500"/>
    <n v="0"/>
    <n v="6.8212102632969618E-13"/>
    <n v="0"/>
  </r>
  <r>
    <n v="1942"/>
    <x v="5"/>
    <x v="20"/>
    <n v="1499.9999999999998"/>
    <n v="0.86266427287237768"/>
    <n v="0.86266427287260505"/>
    <n v="0"/>
    <n v="1499.4266800124351"/>
    <n v="0.80990754830079315"/>
    <n v="0.86253496184465295"/>
    <n v="0"/>
    <n v="1270.0000000000002"/>
    <n v="0.80791579398073377"/>
    <n v="0.80791579398050639"/>
    <n v="0"/>
    <n v="1500"/>
    <n v="0.86266427287239678"/>
    <n v="0.86266427287239678"/>
    <n v="0"/>
  </r>
  <r>
    <n v="1942"/>
    <x v="6"/>
    <x v="20"/>
    <n v="1500"/>
    <n v="0"/>
    <n v="-2.2737367544323206E-13"/>
    <n v="0"/>
    <n v="1499.4610152856224"/>
    <n v="6.4133441814794598E-6"/>
    <n v="-3.4328859843071345E-2"/>
    <n v="0"/>
    <n v="1270"/>
    <n v="0"/>
    <n v="2.2737367544323206E-13"/>
    <n v="0"/>
    <n v="1500"/>
    <n v="0"/>
    <n v="0"/>
    <n v="0"/>
  </r>
  <r>
    <n v="1942"/>
    <x v="7"/>
    <x v="20"/>
    <n v="1494.8140565631006"/>
    <n v="0"/>
    <n v="5.1859434368993789"/>
    <n v="0"/>
    <n v="1494.2758403867113"/>
    <n v="0"/>
    <n v="5.1851748989111002"/>
    <n v="0"/>
    <n v="1265.1436343306636"/>
    <n v="0"/>
    <n v="4.8563656693363555"/>
    <n v="0"/>
    <n v="1494.8140565631006"/>
    <n v="0"/>
    <n v="5.1859434368993789"/>
    <n v="0"/>
  </r>
  <r>
    <n v="1942"/>
    <x v="8"/>
    <x v="20"/>
    <n v="1500"/>
    <n v="13.968165818852631"/>
    <n v="8.7822223819532521"/>
    <n v="0"/>
    <n v="1498.6091355174958"/>
    <n v="13.113220324577664"/>
    <n v="8.7799251937931011"/>
    <n v="0"/>
    <n v="1270"/>
    <n v="13.079874796256831"/>
    <n v="8.2235091269204759"/>
    <n v="0"/>
    <n v="1497.978064760782"/>
    <n v="11.943856335878507"/>
    <n v="8.7798481381971385"/>
    <n v="0"/>
  </r>
  <r>
    <n v="1942"/>
    <x v="9"/>
    <x v="20"/>
    <n v="1486.840434245303"/>
    <n v="6.4985231578906769E-5"/>
    <n v="10.659630739763331"/>
    <n v="2.5000000001652891"/>
    <n v="1485.4536602672526"/>
    <n v="6.5536249853507029E-5"/>
    <n v="10.655540786327736"/>
    <n v="2.5000000001652891"/>
    <n v="1257.519579132869"/>
    <n v="7.3654690372999839E-5"/>
    <n v="9.9804945216560714"/>
    <n v="2.5000000001652891"/>
    <n v="1484.8244473813659"/>
    <n v="6.7685265780637909E-5"/>
    <n v="10.65368506451661"/>
    <n v="2.5000000001652891"/>
  </r>
  <r>
    <n v="1942"/>
    <x v="10"/>
    <x v="20"/>
    <n v="1450.1120455337459"/>
    <n v="0"/>
    <n v="9.1421818131814376"/>
    <n v="27.586206898375607"/>
    <n v="1448.7288252194562"/>
    <n v="0"/>
    <n v="9.1386281494208248"/>
    <n v="27.586206898375607"/>
    <n v="1221.3861259233981"/>
    <n v="0"/>
    <n v="8.5472463110952646"/>
    <n v="27.586206898375607"/>
    <n v="1448.1012247436979"/>
    <n v="0"/>
    <n v="9.1370157392923517"/>
    <n v="27.586206898375607"/>
  </r>
  <r>
    <n v="1942"/>
    <x v="11"/>
    <x v="20"/>
    <n v="1416.1759577115376"/>
    <n v="0"/>
    <n v="6.3498809238326572"/>
    <n v="27.586206898375607"/>
    <n v="1414.7951906198214"/>
    <n v="0"/>
    <n v="6.3474277012592353"/>
    <n v="27.586206898375607"/>
    <n v="1187.8789208182884"/>
    <n v="0"/>
    <n v="5.9209982067341258"/>
    <n v="27.586206898375607"/>
    <n v="1414.1687032304151"/>
    <n v="0"/>
    <n v="6.3463146149072287"/>
    <n v="27.586206898375607"/>
  </r>
  <r>
    <n v="1942"/>
    <x v="0"/>
    <x v="21"/>
    <n v="1384.5759157808004"/>
    <n v="0"/>
    <n v="4.0138350323616265"/>
    <n v="27.586206898375607"/>
    <n v="1383.1967114627109"/>
    <n v="0"/>
    <n v="4.012272258734825"/>
    <n v="27.586206898375607"/>
    <n v="1156.5589658316419"/>
    <n v="0"/>
    <n v="3.7337480882709002"/>
    <n v="27.586206898375607"/>
    <n v="1382.5709331414569"/>
    <n v="0"/>
    <n v="4.0115631905826064"/>
    <n v="27.586206898375607"/>
  </r>
  <r>
    <n v="1942"/>
    <x v="1"/>
    <x v="21"/>
    <n v="1431.5987970188048"/>
    <n v="46.300502220595632"/>
    <n v="-0.72237901740876964"/>
    <n v="0"/>
    <n v="1430.2347998459888"/>
    <n v="46.315988305962321"/>
    <n v="-0.7221000773155879"/>
    <n v="0"/>
    <n v="1203.535138098764"/>
    <n v="46.303776430739802"/>
    <n v="-0.67239583638233569"/>
    <n v="0"/>
    <n v="1429.6209560967948"/>
    <n v="46.328048927931668"/>
    <n v="-0.72197402740624028"/>
    <n v="0"/>
  </r>
  <r>
    <n v="1942"/>
    <x v="2"/>
    <x v="21"/>
    <n v="1434.3723234565657"/>
    <n v="0"/>
    <n v="-2.7735264377608928"/>
    <n v="0"/>
    <n v="1430.9950445006998"/>
    <n v="0"/>
    <n v="-0.76024465471095937"/>
    <n v="0"/>
    <n v="1206.0747938627585"/>
    <n v="0"/>
    <n v="-2.5396557639944604"/>
    <n v="0"/>
    <n v="1432.6571301085298"/>
    <n v="0"/>
    <n v="-3.0361740117350564"/>
    <n v="0"/>
  </r>
  <r>
    <n v="1943"/>
    <x v="3"/>
    <x v="21"/>
    <n v="1499.9999999999989"/>
    <n v="60.28953640249695"/>
    <n v="-5.3381401409362041"/>
    <n v="0"/>
    <n v="1499.6121084163317"/>
    <n v="67.15140233787298"/>
    <n v="-1.4656615777589082"/>
    <n v="0"/>
    <n v="1270.0000000000002"/>
    <n v="59.026124207023976"/>
    <n v="-4.8990819302177542"/>
    <n v="0"/>
    <n v="1500.0000000000025"/>
    <n v="61.498666903606733"/>
    <n v="-5.8442029878659412"/>
    <n v="0"/>
  </r>
  <r>
    <n v="1943"/>
    <x v="4"/>
    <x v="21"/>
    <n v="1500"/>
    <n v="0"/>
    <n v="-1.1368683772161603E-12"/>
    <n v="0"/>
    <n v="1499.6122297689881"/>
    <n v="0"/>
    <n v="-1.2135265637880366E-4"/>
    <n v="0"/>
    <n v="1270"/>
    <n v="0"/>
    <n v="2.2737367544323206E-13"/>
    <n v="0"/>
    <n v="1500"/>
    <n v="0"/>
    <n v="2.5011104298755527E-12"/>
    <n v="0"/>
  </r>
  <r>
    <n v="1943"/>
    <x v="5"/>
    <x v="21"/>
    <n v="1500"/>
    <n v="0"/>
    <n v="0"/>
    <n v="0"/>
    <n v="1499.6142674894031"/>
    <n v="0"/>
    <n v="-2.0377204150463513E-3"/>
    <n v="0"/>
    <n v="1270"/>
    <n v="0"/>
    <n v="0"/>
    <n v="0"/>
    <n v="1500"/>
    <n v="0"/>
    <n v="0"/>
    <n v="0"/>
  </r>
  <r>
    <n v="1943"/>
    <x v="6"/>
    <x v="21"/>
    <n v="1496.3159050773693"/>
    <n v="0"/>
    <n v="2.6522351077001236"/>
    <n v="1.0318598149305969"/>
    <n v="1495.9305773933334"/>
    <n v="0"/>
    <n v="2.651953976481189"/>
    <n v="1.0317361195885786"/>
    <n v="1266.4844551436315"/>
    <n v="0"/>
    <n v="2.4837210190934318"/>
    <n v="1.031823837275047"/>
    <n v="1496.3161314274498"/>
    <n v="0"/>
    <n v="2.6522351876305494"/>
    <n v="1.0316333849196322"/>
  </r>
  <r>
    <n v="1943"/>
    <x v="7"/>
    <x v="21"/>
    <n v="1488.6692658002125"/>
    <n v="0"/>
    <n v="7.6466392771567371"/>
    <n v="0"/>
    <n v="1488.2847498323367"/>
    <n v="0"/>
    <n v="7.6458275609966222"/>
    <n v="0"/>
    <n v="1259.3256022992382"/>
    <n v="0"/>
    <n v="7.1588528443933228"/>
    <n v="0"/>
    <n v="1488.6694916734741"/>
    <n v="0"/>
    <n v="7.6466397539757054"/>
    <n v="0"/>
  </r>
  <r>
    <n v="1943"/>
    <x v="8"/>
    <x v="21"/>
    <n v="1479.1439982828615"/>
    <n v="0"/>
    <n v="7.5205386486265144"/>
    <n v="2.0047288687245248"/>
    <n v="1478.7602814448965"/>
    <n v="0"/>
    <n v="7.5197395187184464"/>
    <n v="2.004728868721819"/>
    <n v="1250.2832272805645"/>
    <n v="0"/>
    <n v="7.0376461499569523"/>
    <n v="2.0047288687167857"/>
    <n v="1479.1442236866992"/>
    <n v="0"/>
    <n v="7.5205391180528167"/>
    <n v="2.0047288687220894"/>
  </r>
  <r>
    <n v="1943"/>
    <x v="9"/>
    <x v="21"/>
    <n v="1466.2556895150628"/>
    <n v="1.3197508713764722E-4"/>
    <n v="10.388440742719796"/>
    <n v="2.5000000001660045"/>
    <n v="1465.8730798235406"/>
    <n v="1.3310318198903219E-4"/>
    <n v="10.387334724334259"/>
    <n v="2.5000000002036011"/>
    <n v="1238.0678805290834"/>
    <n v="1.4927969186394593E-4"/>
    <n v="9.7154960309682963"/>
    <n v="2.5000000002046598"/>
    <n v="1466.2559195440076"/>
    <n v="1.3725739966671691E-4"/>
    <n v="10.388441399886315"/>
    <n v="2.5000000002049476"/>
  </r>
  <r>
    <n v="1943"/>
    <x v="10"/>
    <x v="21"/>
    <n v="1427.3471595139301"/>
    <n v="0"/>
    <n v="8.8223231025936606"/>
    <n v="30.086206898539043"/>
    <n v="1426.9655029332184"/>
    <n v="0"/>
    <n v="8.8213699917816335"/>
    <n v="30.086206898540528"/>
    <n v="1199.7439587372269"/>
    <n v="0"/>
    <n v="8.23771489331601"/>
    <n v="30.086206898540482"/>
    <n v="1427.3473889698539"/>
    <n v="0"/>
    <n v="8.8223236756118588"/>
    <n v="30.086206898541842"/>
  </r>
  <r>
    <n v="1943"/>
    <x v="11"/>
    <x v="21"/>
    <n v="1391.8410515943856"/>
    <n v="0"/>
    <n v="7.1239542007768613"/>
    <n v="28.382153718767686"/>
    <n v="1391.4601593644168"/>
    <n v="0"/>
    <n v="7.1231898500339774"/>
    <n v="28.382153718767686"/>
    <n v="1164.728394072228"/>
    <n v="0"/>
    <n v="6.6334109462312334"/>
    <n v="28.382153718767686"/>
    <n v="1391.8412805907737"/>
    <n v="0"/>
    <n v="7.1239546603124744"/>
    <n v="28.382153718767686"/>
  </r>
  <r>
    <n v="1943"/>
    <x v="0"/>
    <x v="22"/>
    <n v="1361.1151110662861"/>
    <n v="0"/>
    <n v="3.1397336297238922"/>
    <n v="27.586206898375607"/>
    <n v="1360.7345583845006"/>
    <n v="0"/>
    <n v="3.1393940815405728"/>
    <n v="27.586206898375607"/>
    <n v="1134.2257159502944"/>
    <n v="0"/>
    <n v="2.916471223557906"/>
    <n v="27.586206898375607"/>
    <n v="1361.1153398585343"/>
    <n v="0"/>
    <n v="3.1397338338638434"/>
    <n v="27.586206898375607"/>
  </r>
  <r>
    <n v="1943"/>
    <x v="1"/>
    <x v="22"/>
    <n v="1360.0289200316404"/>
    <n v="0"/>
    <n v="1.086191034645708"/>
    <n v="0"/>
    <n v="1341.8000115590119"/>
    <n v="0"/>
    <n v="1.0833071560672352"/>
    <n v="17.851239669421489"/>
    <n v="1133.2179606007678"/>
    <n v="0"/>
    <n v="1.0077553495266329"/>
    <n v="0"/>
    <n v="1342.1806750331823"/>
    <n v="0"/>
    <n v="1.083425155930513"/>
    <n v="17.851239669421489"/>
  </r>
  <r>
    <n v="1943"/>
    <x v="2"/>
    <x v="22"/>
    <n v="1361.2589009165595"/>
    <n v="0"/>
    <n v="-1.2299808849190867"/>
    <n v="0"/>
    <n v="1343.0235943654434"/>
    <n v="0"/>
    <n v="-1.2235828064315228"/>
    <n v="0"/>
    <n v="1134.3591267811091"/>
    <n v="0"/>
    <n v="-1.1411661803413153"/>
    <n v="0"/>
    <n v="1343.4043913542018"/>
    <n v="0"/>
    <n v="-1.2237163210195376"/>
    <n v="0"/>
  </r>
  <r>
    <n v="1944"/>
    <x v="3"/>
    <x v="22"/>
    <n v="1364.0144671179662"/>
    <n v="0"/>
    <n v="-2.7555662014067366"/>
    <n v="0"/>
    <n v="1345.7648268148246"/>
    <n v="0"/>
    <n v="-2.7412324493811866"/>
    <n v="0"/>
    <n v="1136.915984697808"/>
    <n v="0"/>
    <n v="-2.5568579166988457"/>
    <n v="0"/>
    <n v="1346.1459226265763"/>
    <n v="0"/>
    <n v="-2.7415312723744591"/>
    <n v="0"/>
  </r>
  <r>
    <n v="1944"/>
    <x v="4"/>
    <x v="22"/>
    <n v="1399.4263867309974"/>
    <n v="32.805634134730283"/>
    <n v="-2.606285478300876"/>
    <n v="0"/>
    <n v="1381.1589751752499"/>
    <n v="32.801360016777636"/>
    <n v="-2.5927883436476975"/>
    <n v="0"/>
    <n v="1172.1434726415994"/>
    <n v="32.805712711078868"/>
    <n v="-2.4217752327125339"/>
    <n v="0"/>
    <n v="1381.5409861048736"/>
    <n v="32.801993081364735"/>
    <n v="-2.5930703969325535"/>
    <n v="0"/>
  </r>
  <r>
    <n v="1944"/>
    <x v="5"/>
    <x v="22"/>
    <n v="1496.8969985430667"/>
    <n v="99.423745549594926"/>
    <n v="1.8255018526944866"/>
    <n v="0.12763188483108198"/>
    <n v="1478.6271903810843"/>
    <n v="99.41159946570211"/>
    <n v="1.816217884941338"/>
    <n v="0.1271663749263357"/>
    <n v="1269.7346413001026"/>
    <n v="99.423621273096003"/>
    <n v="1.7048211583173583"/>
    <n v="0.12763145627544661"/>
    <n v="1479.0146938924729"/>
    <n v="99.417282660362773"/>
    <n v="1.8164134156173333"/>
    <n v="0.12716145714611662"/>
  </r>
  <r>
    <n v="1944"/>
    <x v="6"/>
    <x v="22"/>
    <n v="1487.6372993439143"/>
    <n v="0"/>
    <n v="1.4741867304593663"/>
    <n v="7.7855124686930983"/>
    <n v="1469.4033125296569"/>
    <n v="0"/>
    <n v="1.4667613683646978"/>
    <n v="7.7571164830627621"/>
    <n v="1260.5678143222167"/>
    <n v="0"/>
    <n v="1.3813406509818806"/>
    <n v="7.7854863269039951"/>
    <n v="1469.7909583473142"/>
    <n v="0"/>
    <n v="1.466919045437292"/>
    <n v="7.7568164997213689"/>
  </r>
  <r>
    <n v="1944"/>
    <x v="7"/>
    <x v="22"/>
    <n v="1466.6332000527505"/>
    <n v="0"/>
    <n v="6.2693028020018975"/>
    <n v="14.734796489161914"/>
    <n v="1389.2450772169441"/>
    <n v="0"/>
    <n v="6.1866300248011044"/>
    <n v="73.9716052879117"/>
    <n v="1239.9641313005206"/>
    <n v="0"/>
    <n v="5.8689314273944131"/>
    <n v="14.734751594301629"/>
    <n v="1389.6317198881441"/>
    <n v="0"/>
    <n v="6.1873211218427144"/>
    <n v="73.971917337327469"/>
  </r>
  <r>
    <n v="1944"/>
    <x v="8"/>
    <x v="22"/>
    <n v="1376.1217548399015"/>
    <n v="0"/>
    <n v="7.0553549499354062"/>
    <n v="83.456090262913506"/>
    <n v="1271.9599744819088"/>
    <n v="0"/>
    <n v="6.8753115027037524"/>
    <n v="110.4097912323315"/>
    <n v="1149.9291514009494"/>
    <n v="0"/>
    <n v="6.5804842718237353"/>
    <n v="83.454495627747491"/>
    <n v="1253.1696570711367"/>
    <n v="0"/>
    <n v="6.8571034452985771"/>
    <n v="129.60495937170876"/>
  </r>
  <r>
    <n v="1944"/>
    <x v="9"/>
    <x v="22"/>
    <n v="1255.5134901938895"/>
    <n v="0"/>
    <n v="9.4189154499670735"/>
    <n v="111.18934919604493"/>
    <n v="1154.5270648694438"/>
    <n v="0"/>
    <n v="9.1214338409395168"/>
    <n v="108.31147577152547"/>
    <n v="1030.0072059107224"/>
    <n v="0"/>
    <n v="8.7108726540375159"/>
    <n v="111.2110728361895"/>
    <n v="1080.9556970853184"/>
    <n v="0"/>
    <n v="8.972524230321369"/>
    <n v="163.24143575549692"/>
  </r>
  <r>
    <n v="1944"/>
    <x v="10"/>
    <x v="22"/>
    <n v="1157.2077309665933"/>
    <n v="0"/>
    <n v="8.4392772055221741"/>
    <n v="89.866482021774047"/>
    <n v="1056.2147602571497"/>
    <n v="0"/>
    <n v="8.1299127095052768"/>
    <n v="90.182391902788879"/>
    <n v="932.39909342054989"/>
    <n v="0"/>
    <n v="7.7416924612413283"/>
    <n v="89.866420028931188"/>
    <n v="924.33033361231639"/>
    <n v="0"/>
    <n v="7.8186412566360275"/>
    <n v="148.80672221636601"/>
  </r>
  <r>
    <n v="1944"/>
    <x v="11"/>
    <x v="22"/>
    <n v="1062.8109605081654"/>
    <n v="0"/>
    <n v="6.6753579138834453"/>
    <n v="87.721412544544464"/>
    <n v="963.5766565293211"/>
    <n v="0"/>
    <n v="6.4243539798819711"/>
    <n v="86.213749747946622"/>
    <n v="838.60686278597063"/>
    <n v="0"/>
    <n v="6.0707955945937044"/>
    <n v="87.72143503998555"/>
    <n v="832.06606650434833"/>
    <n v="0"/>
    <n v="6.0503288697778146"/>
    <n v="86.213938238190252"/>
  </r>
  <r>
    <n v="1944"/>
    <x v="0"/>
    <x v="23"/>
    <n v="978.49808336642582"/>
    <n v="0"/>
    <n v="2.9792991337996142"/>
    <n v="81.333578007939977"/>
    <n v="879.39331217298809"/>
    <n v="0"/>
    <n v="2.8497663483930324"/>
    <n v="81.333578007939977"/>
    <n v="754.58890964221962"/>
    <n v="0"/>
    <n v="2.6843751358110239"/>
    <n v="81.333578007939991"/>
    <n v="751.59081848464268"/>
    <n v="0"/>
    <n v="2.6774997207813556"/>
    <n v="77.79774829892429"/>
  </r>
  <r>
    <n v="1944"/>
    <x v="1"/>
    <x v="23"/>
    <n v="978.54327163000141"/>
    <n v="0"/>
    <n v="-1.7851882636906378"/>
    <n v="1.7400000001150413"/>
    <n v="879.36017718566632"/>
    <n v="0"/>
    <n v="-1.7068650127931599"/>
    <n v="1.7400000001149332"/>
    <n v="754.44531011917149"/>
    <n v="0"/>
    <n v="-1.5964004770669176"/>
    <n v="1.7400000001150415"/>
    <n v="751.44433906751476"/>
    <n v="0"/>
    <n v="-1.5935205829872026"/>
    <n v="1.7400000001151235"/>
  </r>
  <r>
    <n v="1944"/>
    <x v="2"/>
    <x v="23"/>
    <n v="970.70879415965317"/>
    <n v="0"/>
    <n v="-2.4755225303334054"/>
    <n v="10.310000000681653"/>
    <n v="871.41679853617234"/>
    <n v="0"/>
    <n v="-2.366621351187673"/>
    <n v="10.310000000681653"/>
    <n v="746.34736650786851"/>
    <n v="0"/>
    <n v="-2.212056389378672"/>
    <n v="10.310000000681653"/>
    <n v="751.99816247975969"/>
    <n v="0"/>
    <n v="-2.2138234123546754"/>
    <n v="1.6600000001097517"/>
  </r>
  <r>
    <n v="1945"/>
    <x v="3"/>
    <x v="23"/>
    <n v="971.51107215335287"/>
    <n v="0"/>
    <n v="-0.80227799369970398"/>
    <n v="0"/>
    <n v="872.18370254618037"/>
    <n v="0"/>
    <n v="-0.76690403981057242"/>
    <n v="2.9802538627577144E-8"/>
    <n v="747.06378065285651"/>
    <n v="0"/>
    <n v="-0.7164141449879935"/>
    <n v="0"/>
    <n v="752.71702337108104"/>
    <n v="0"/>
    <n v="-0.71886092111019328"/>
    <n v="2.9788837578466468E-8"/>
  </r>
  <r>
    <n v="1945"/>
    <x v="4"/>
    <x v="23"/>
    <n v="1072.4051628688937"/>
    <n v="99.721718121351358"/>
    <n v="-1.1723725941895111"/>
    <n v="0"/>
    <n v="980.37963563368976"/>
    <n v="107.07226199399292"/>
    <n v="-1.1236710935164638"/>
    <n v="0"/>
    <n v="847.84454459376036"/>
    <n v="99.725582409355297"/>
    <n v="-1.0551815315485555"/>
    <n v="0"/>
    <n v="879.17354618020022"/>
    <n v="125.38990198732654"/>
    <n v="-1.0666208217926396"/>
    <n v="0"/>
  </r>
  <r>
    <n v="1945"/>
    <x v="5"/>
    <x v="23"/>
    <n v="1176.1024395990687"/>
    <n v="102.9038184624699"/>
    <n v="-0.79345826770506278"/>
    <n v="0"/>
    <n v="1083.5562880315108"/>
    <n v="102.41070384358603"/>
    <n v="-0.76594855423500974"/>
    <n v="0"/>
    <n v="951.471976897329"/>
    <n v="102.90448471437692"/>
    <n v="-0.72294758919171898"/>
    <n v="0"/>
    <n v="981.3295341916006"/>
    <n v="101.42371998713182"/>
    <n v="-0.73226802426856352"/>
    <n v="0"/>
  </r>
  <r>
    <n v="1945"/>
    <x v="6"/>
    <x v="23"/>
    <n v="1169.3239466655184"/>
    <n v="0"/>
    <n v="4.6513615967900677"/>
    <n v="2.1271313367602289"/>
    <n v="1076.9320903325242"/>
    <n v="0"/>
    <n v="4.4969657069303528"/>
    <n v="2.1272319920562106"/>
    <n v="945.09010093282029"/>
    <n v="0"/>
    <n v="4.2547446149073247"/>
    <n v="2.1271313496013837"/>
    <n v="974.8899409954995"/>
    <n v="0"/>
    <n v="4.3116691191112846"/>
    <n v="2.1279240769898156"/>
  </r>
  <r>
    <n v="1945"/>
    <x v="7"/>
    <x v="23"/>
    <n v="1165.0314050387171"/>
    <n v="0"/>
    <n v="4.2925416268012668"/>
    <n v="0"/>
    <n v="1072.7820877068959"/>
    <n v="0"/>
    <n v="4.1500026256283036"/>
    <n v="0"/>
    <n v="941.16486060348041"/>
    <n v="0"/>
    <n v="3.9252403293398856"/>
    <n v="0"/>
    <n v="970.91216023178458"/>
    <n v="0"/>
    <n v="3.9777807637149181"/>
    <n v="0"/>
  </r>
  <r>
    <n v="1945"/>
    <x v="8"/>
    <x v="23"/>
    <n v="1139.8880626204093"/>
    <n v="0"/>
    <n v="7.7574492328433564"/>
    <n v="17.385893185464482"/>
    <n v="1017.911324627294"/>
    <n v="0"/>
    <n v="7.4549534382348313"/>
    <n v="47.415809641367112"/>
    <n v="916.74318572535879"/>
    <n v="0"/>
    <n v="7.0859567475195107"/>
    <n v="17.33571813060211"/>
    <n v="860.09969310416568"/>
    <n v="0"/>
    <n v="7.0428413866852537"/>
    <n v="103.76962574093365"/>
  </r>
  <r>
    <n v="1945"/>
    <x v="9"/>
    <x v="23"/>
    <n v="1096.6684800877263"/>
    <n v="0"/>
    <n v="9.4685810580278442"/>
    <n v="33.75100147465519"/>
    <n v="981.99332133012638"/>
    <n v="1.7171458391088235E-4"/>
    <n v="9.0409502297557829"/>
    <n v="26.877224781995743"/>
    <n v="874.43413284881922"/>
    <n v="0"/>
    <n v="8.6249526531482346"/>
    <n v="33.684100223391333"/>
    <n v="760.16110947654067"/>
    <n v="0"/>
    <n v="8.2829112657242376"/>
    <n v="91.65567236190077"/>
  </r>
  <r>
    <n v="1945"/>
    <x v="10"/>
    <x v="23"/>
    <n v="984.75896713881696"/>
    <n v="0"/>
    <n v="7.8083694325557929"/>
    <n v="104.10114351635352"/>
    <n v="868.01609832659653"/>
    <n v="0"/>
    <n v="7.4193627845978511"/>
    <n v="106.55786021893199"/>
    <n v="763.05267655337047"/>
    <n v="0"/>
    <n v="7.0620149694441494"/>
    <n v="104.31944132600459"/>
    <n v="650.73375265790094"/>
    <n v="0"/>
    <n v="6.5951331304695913"/>
    <n v="102.83222368817015"/>
  </r>
  <r>
    <n v="1945"/>
    <x v="11"/>
    <x v="23"/>
    <n v="922.20356785209231"/>
    <n v="0"/>
    <n v="6.0661690021679391"/>
    <n v="56.489230284556712"/>
    <n v="809.63728992142546"/>
    <n v="0"/>
    <n v="5.7549360686198483"/>
    <n v="52.623872336551223"/>
    <n v="700.4352206014172"/>
    <n v="0"/>
    <n v="5.4103092930831025"/>
    <n v="57.207146658870172"/>
    <n v="623.95397321809105"/>
    <n v="0"/>
    <n v="5.0951345959619623"/>
    <n v="21.684644843847924"/>
  </r>
  <r>
    <n v="1945"/>
    <x v="0"/>
    <x v="24"/>
    <n v="907.09312209181587"/>
    <n v="0"/>
    <n v="0.73657527427070235"/>
    <n v="14.373870486005732"/>
    <n v="797.94226479176143"/>
    <n v="0"/>
    <n v="0.69806314623880183"/>
    <n v="10.99696198342523"/>
    <n v="682.60552172425616"/>
    <n v="0"/>
    <n v="0.65215820843166128"/>
    <n v="17.177540668729375"/>
    <n v="610.31230181272508"/>
    <n v="0"/>
    <n v="0.61984484392088035"/>
    <n v="13.021826561445089"/>
  </r>
  <r>
    <n v="1945"/>
    <x v="1"/>
    <x v="24"/>
    <n v="906.10708180425047"/>
    <n v="0"/>
    <n v="-0.75395971254964111"/>
    <n v="1.7400000001150429"/>
    <n v="796.91663485696267"/>
    <n v="0"/>
    <n v="-0.71437006531628366"/>
    <n v="1.7400000001150415"/>
    <n v="681.53156899241594"/>
    <n v="0"/>
    <n v="-0.66604726827481886"/>
    <n v="1.7400000001150413"/>
    <n v="609.2043003322957"/>
    <n v="0"/>
    <n v="-0.63199851968566167"/>
    <n v="1.7400000001150413"/>
  </r>
  <r>
    <n v="1945"/>
    <x v="2"/>
    <x v="24"/>
    <n v="910.28879267694663"/>
    <n v="0"/>
    <n v="-5.8417108728005411"/>
    <n v="1.6600000001043833"/>
    <n v="800.79195566289798"/>
    <n v="0"/>
    <n v="-5.5353208060439361"/>
    <n v="1.6600000001086335"/>
    <n v="685.03229914064445"/>
    <n v="0"/>
    <n v="-5.1607301483382644"/>
    <n v="1.6600000001097517"/>
    <n v="612.44195695025508"/>
    <n v="0"/>
    <n v="-4.8976566180691261"/>
    <n v="1.6600000001097519"/>
  </r>
  <r>
    <n v="1946"/>
    <x v="3"/>
    <x v="24"/>
    <n v="1038.0022265313055"/>
    <n v="127.71016681865737"/>
    <n v="-3.267035701497889E-3"/>
    <n v="0"/>
    <n v="928.54041196701314"/>
    <n v="127.74533936076368"/>
    <n v="-3.1169433514861566E-3"/>
    <n v="0"/>
    <n v="812.7465205493952"/>
    <n v="127.71130411060314"/>
    <n v="-2.917298147607994E-3"/>
    <n v="0"/>
    <n v="740.29835478618804"/>
    <n v="127.85358419634136"/>
    <n v="-2.8136395916078527E-3"/>
    <n v="0"/>
  </r>
  <r>
    <n v="1946"/>
    <x v="4"/>
    <x v="24"/>
    <n v="1038.0020154957385"/>
    <n v="0"/>
    <n v="2.1103556696289161E-4"/>
    <n v="0"/>
    <n v="928.54021089180821"/>
    <n v="0"/>
    <n v="2.0107520492729236E-4"/>
    <n v="0"/>
    <n v="812.74633023189028"/>
    <n v="0"/>
    <n v="1.9031750491649291E-4"/>
    <n v="0"/>
    <n v="740.2981724806375"/>
    <n v="0"/>
    <n v="1.8230555053833086E-4"/>
    <n v="0"/>
  </r>
  <r>
    <n v="1946"/>
    <x v="5"/>
    <x v="24"/>
    <n v="1036.6129772638585"/>
    <n v="0"/>
    <n v="1.3189863296982063"/>
    <n v="7.0051902181815714E-2"/>
    <n v="927.21344902989983"/>
    <n v="0"/>
    <n v="1.2567099597265645"/>
    <n v="7.0051902181816034E-2"/>
    <n v="811.48685380912639"/>
    <n v="0"/>
    <n v="1.1894245205820804"/>
    <n v="7.0051902181815714E-2"/>
    <n v="739.08879594366579"/>
    <n v="0"/>
    <n v="1.1393246347899018"/>
    <n v="7.0051902181815714E-2"/>
  </r>
  <r>
    <n v="1946"/>
    <x v="6"/>
    <x v="24"/>
    <n v="1032.7886998742554"/>
    <n v="0"/>
    <n v="3.8242773896031395"/>
    <n v="0"/>
    <n v="923.56984828065413"/>
    <n v="0"/>
    <n v="3.6436007492457065"/>
    <n v="0"/>
    <n v="808.03904344511579"/>
    <n v="0"/>
    <n v="3.4478103640105928"/>
    <n v="0"/>
    <n v="735.78633936832546"/>
    <n v="0"/>
    <n v="3.3024565753403294"/>
    <n v="0"/>
  </r>
  <r>
    <n v="1946"/>
    <x v="7"/>
    <x v="24"/>
    <n v="1027.5330092633494"/>
    <n v="0"/>
    <n v="5.2556906109059582"/>
    <n v="0"/>
    <n v="918.56252440736739"/>
    <n v="0"/>
    <n v="5.0073238732867367"/>
    <n v="0"/>
    <n v="803.30273282040139"/>
    <n v="0"/>
    <n v="4.736310624714406"/>
    <n v="0"/>
    <n v="731.24975965788246"/>
    <n v="0"/>
    <n v="4.536579710442993"/>
    <n v="0"/>
  </r>
  <r>
    <n v="1946"/>
    <x v="8"/>
    <x v="24"/>
    <n v="1009.220586822329"/>
    <n v="1.1418986601841066E-4"/>
    <n v="6.8038886837837396"/>
    <n v="11.508647947102709"/>
    <n v="889.51102678534312"/>
    <n v="0"/>
    <n v="6.4643785226254522"/>
    <n v="22.587119099398819"/>
    <n v="785.72901379217478"/>
    <n v="1.3722781413091597E-4"/>
    <n v="6.1229480993622989"/>
    <n v="11.450908156678437"/>
    <n v="680.0467259699675"/>
    <n v="0"/>
    <n v="5.8020977501797617"/>
    <n v="45.400935937735206"/>
  </r>
  <r>
    <n v="1946"/>
    <x v="9"/>
    <x v="24"/>
    <n v="979.48520460400186"/>
    <n v="0"/>
    <n v="8.571541256275065"/>
    <n v="21.163840962052053"/>
    <n v="865.58958477481906"/>
    <n v="2.0560160088161522E-4"/>
    <n v="8.130303665183062"/>
    <n v="15.791343946941881"/>
    <n v="756.84681254316115"/>
    <n v="0"/>
    <n v="7.6874712926654958"/>
    <n v="21.194729956348137"/>
    <n v="657.34516307997728"/>
    <n v="2.4686199501145042E-4"/>
    <n v="7.2177429145348455"/>
    <n v="15.48406683745038"/>
  </r>
  <r>
    <n v="1946"/>
    <x v="10"/>
    <x v="24"/>
    <n v="926.4954328233224"/>
    <n v="0"/>
    <n v="7.5293362622845521"/>
    <n v="45.46043551839491"/>
    <n v="810.42340841562316"/>
    <n v="0"/>
    <n v="7.1414406821745899"/>
    <n v="48.024735677021312"/>
    <n v="704.649721856871"/>
    <n v="0"/>
    <n v="6.7126799930975949"/>
    <n v="45.484410693192558"/>
    <n v="602.84682587952682"/>
    <n v="0"/>
    <n v="6.2955136921603057"/>
    <n v="48.202823508290159"/>
  </r>
  <r>
    <n v="1946"/>
    <x v="11"/>
    <x v="24"/>
    <n v="915.54213831883612"/>
    <n v="0"/>
    <n v="5.6840629635458146"/>
    <n v="5.2692315409404653"/>
    <n v="799.77884137351009"/>
    <n v="0"/>
    <n v="5.375335501172656"/>
    <n v="5.2692315409404111"/>
    <n v="694.33741099131339"/>
    <n v="0"/>
    <n v="5.0430793246171408"/>
    <n v="5.2692315409404653"/>
    <n v="592.8969224750133"/>
    <n v="0"/>
    <n v="4.6806718635730551"/>
    <n v="5.2692315409404653"/>
  </r>
  <r>
    <n v="1946"/>
    <x v="0"/>
    <x v="25"/>
    <n v="902.14450805725937"/>
    <n v="0"/>
    <n v="2.8932884880073289"/>
    <n v="10.504341773569422"/>
    <n v="785.56432603905864"/>
    <n v="0"/>
    <n v="2.7312903943510189"/>
    <n v="11.483224940100429"/>
    <n v="679.87151537835553"/>
    <n v="0"/>
    <n v="2.5613958264355947"/>
    <n v="11.904499786522271"/>
    <n v="573.02850580347877"/>
    <n v="0"/>
    <n v="2.3618126609764722"/>
    <n v="17.50660401055806"/>
  </r>
  <r>
    <n v="1946"/>
    <x v="1"/>
    <x v="25"/>
    <n v="897.39851618194302"/>
    <n v="0"/>
    <n v="-0.56513920766665038"/>
    <n v="5.3111310829829996"/>
    <n v="779.44126052189313"/>
    <n v="0"/>
    <n v="-0.53243696121872741"/>
    <n v="6.6555024783842418"/>
    <n v="673.14895846389038"/>
    <n v="0"/>
    <n v="-0.49905610837138603"/>
    <n v="7.2216130228365305"/>
    <n v="560.54372290444201"/>
    <n v="0"/>
    <n v="-0.45603331949042136"/>
    <n v="12.94081621852718"/>
  </r>
  <r>
    <n v="1946"/>
    <x v="2"/>
    <x v="25"/>
    <n v="899.42870625710634"/>
    <n v="0"/>
    <n v="-2.0301900751633184"/>
    <n v="0"/>
    <n v="781.35277348904367"/>
    <n v="0"/>
    <n v="-1.9115129671505429"/>
    <n v="0"/>
    <n v="674.94007916361693"/>
    <n v="0"/>
    <n v="-1.7911206997265481"/>
    <n v="0"/>
    <n v="559.55864083101426"/>
    <n v="0"/>
    <n v="-1.6284672296863447"/>
    <n v="2.6135493031140924"/>
  </r>
  <r>
    <n v="1947"/>
    <x v="3"/>
    <x v="25"/>
    <n v="898.96237267450772"/>
    <n v="0"/>
    <n v="0.46633358259862234"/>
    <n v="0"/>
    <n v="780.91366607227337"/>
    <n v="0"/>
    <n v="0.43910741677029819"/>
    <n v="0"/>
    <n v="674.52862792206327"/>
    <n v="0"/>
    <n v="0.41145124155366375"/>
    <n v="0"/>
    <n v="559.18496694232624"/>
    <n v="0"/>
    <n v="0.37367388868801754"/>
    <n v="0"/>
  </r>
  <r>
    <n v="1947"/>
    <x v="4"/>
    <x v="25"/>
    <n v="916.2827669149392"/>
    <n v="15.925083197150931"/>
    <n v="-1.395311043280552"/>
    <n v="0"/>
    <n v="798.15770576492162"/>
    <n v="15.928740325429761"/>
    <n v="-1.3152993672184827"/>
    <n v="0"/>
    <n v="691.6887490532788"/>
    <n v="15.927274678774847"/>
    <n v="-1.2328464524406861"/>
    <n v="0"/>
    <n v="576.23968007857695"/>
    <n v="15.931803690797391"/>
    <n v="-1.1229094454533204"/>
    <n v="0"/>
  </r>
  <r>
    <n v="1947"/>
    <x v="5"/>
    <x v="25"/>
    <n v="993.0449974276321"/>
    <n v="76.767832213061467"/>
    <n v="5.6017003685724376E-3"/>
    <n v="0"/>
    <n v="871.24589720496124"/>
    <n v="73.093494815724469"/>
    <n v="5.3033756848464009E-3"/>
    <n v="0"/>
    <n v="768.50580567683119"/>
    <n v="76.822045025582028"/>
    <n v="4.9884020296389053E-3"/>
    <n v="0"/>
    <n v="635.52518942907511"/>
    <n v="59.290087159325296"/>
    <n v="4.5778088271362094E-3"/>
    <n v="0"/>
  </r>
  <r>
    <n v="1947"/>
    <x v="6"/>
    <x v="25"/>
    <n v="978.3844940630288"/>
    <n v="0"/>
    <n v="4.0868296010153351"/>
    <n v="10.573673763587966"/>
    <n v="856.80789801355945"/>
    <n v="0"/>
    <n v="3.8674156122104169"/>
    <n v="10.57058357919137"/>
    <n v="754.27467642713657"/>
    <n v="0"/>
    <n v="3.6580654987447101"/>
    <n v="10.573063750949908"/>
    <n v="621.29637903573871"/>
    <n v="0"/>
    <n v="3.3638827914430038"/>
    <n v="10.864927601893399"/>
  </r>
  <r>
    <n v="1947"/>
    <x v="7"/>
    <x v="25"/>
    <n v="965.95428355743525"/>
    <n v="0"/>
    <n v="6.4408287670462867"/>
    <n v="5.9893817385472632"/>
    <n v="844.73560635732701"/>
    <n v="0"/>
    <n v="6.0934039663077195"/>
    <n v="5.9788876899247176"/>
    <n v="742.5326728357885"/>
    <n v="0"/>
    <n v="5.7546934127669997"/>
    <n v="5.9873101785810663"/>
    <n v="602.64393347046462"/>
    <n v="0"/>
    <n v="5.2571461237500561"/>
    <n v="13.395299441524037"/>
  </r>
  <r>
    <n v="1947"/>
    <x v="8"/>
    <x v="25"/>
    <n v="877.99130988991362"/>
    <n v="0"/>
    <n v="6.8345575624887118"/>
    <n v="81.128416105032912"/>
    <n v="757.87864762125912"/>
    <n v="0"/>
    <n v="6.4528440162509213"/>
    <n v="80.404114719816974"/>
    <n v="655.53803366596389"/>
    <n v="0"/>
    <n v="6.0594810607628631"/>
    <n v="80.935158109061746"/>
    <n v="531.31227253343354"/>
    <n v="0"/>
    <n v="5.4617572495518516"/>
    <n v="65.869903687479223"/>
  </r>
  <r>
    <n v="1947"/>
    <x v="9"/>
    <x v="25"/>
    <n v="742.29017027921634"/>
    <n v="0"/>
    <n v="7.7453161979524481"/>
    <n v="127.95582341274483"/>
    <n v="617.33249335484311"/>
    <n v="0"/>
    <n v="7.1827075904314199"/>
    <n v="133.36344667598459"/>
    <n v="520.86660595375952"/>
    <n v="0"/>
    <n v="6.718588960143947"/>
    <n v="127.95283875206043"/>
    <n v="398.75265142773952"/>
    <n v="0"/>
    <n v="5.8694106621164224"/>
    <n v="126.6902104435776"/>
  </r>
  <r>
    <n v="1947"/>
    <x v="10"/>
    <x v="25"/>
    <n v="616.43132932499225"/>
    <n v="0"/>
    <n v="6.3478987471940655"/>
    <n v="119.51094220703003"/>
    <n v="492.10716069692506"/>
    <n v="0"/>
    <n v="5.7501780107249942"/>
    <n v="119.47515464719305"/>
    <n v="396.06539874421651"/>
    <n v="0"/>
    <n v="5.1770038173373081"/>
    <n v="119.6242033922057"/>
    <n v="281.19108712177928"/>
    <n v="0"/>
    <n v="4.5047873612105462"/>
    <n v="113.0567769447497"/>
  </r>
  <r>
    <n v="1947"/>
    <x v="11"/>
    <x v="25"/>
    <n v="528.76760237740211"/>
    <n v="0"/>
    <n v="4.9769285551526394"/>
    <n v="82.686798392437495"/>
    <n v="406.20650095419433"/>
    <n v="0"/>
    <n v="4.3656262632955531"/>
    <n v="81.535033479435185"/>
    <n v="308.70352405746803"/>
    <n v="0"/>
    <n v="3.8978214764565848"/>
    <n v="83.464053210291894"/>
    <n v="200.46490797441879"/>
    <n v="0"/>
    <n v="3.2647991507558913"/>
    <n v="77.461379996604592"/>
  </r>
  <r>
    <n v="1947"/>
    <x v="0"/>
    <x v="26"/>
    <n v="528.1455909501376"/>
    <n v="0"/>
    <n v="0.59989203207664865"/>
    <n v="2.2119395187861931E-2"/>
    <n v="405.6592594917164"/>
    <n v="0"/>
    <n v="0.52516082287765975"/>
    <n v="2.2080639600267838E-2"/>
    <n v="306.00829782503399"/>
    <n v="0"/>
    <n v="0.46299359172970123"/>
    <n v="2.2322326407043369"/>
    <n v="197.05772279096902"/>
    <n v="0"/>
    <n v="0.38014348696301115"/>
    <n v="3.0270416964867581"/>
  </r>
  <r>
    <n v="1947"/>
    <x v="1"/>
    <x v="26"/>
    <n v="506.59930879836668"/>
    <n v="0"/>
    <n v="0.39970698431616469"/>
    <n v="21.14657516745476"/>
    <n v="383.30360491251201"/>
    <n v="0"/>
    <n v="0.34918646830828948"/>
    <n v="22.006468110896094"/>
    <n v="286.79167771807352"/>
    <n v="0"/>
    <n v="0.30640253062670908"/>
    <n v="18.910217576333768"/>
    <n v="193.75980007298261"/>
    <n v="0"/>
    <n v="0.25342155988150683"/>
    <n v="3.0445011581049028"/>
  </r>
  <r>
    <n v="1947"/>
    <x v="2"/>
    <x v="26"/>
    <n v="507.00770886271658"/>
    <n v="0"/>
    <n v="-0.40840006434990528"/>
    <n v="0"/>
    <n v="383.65962697345299"/>
    <n v="0"/>
    <n v="-0.35602206094097255"/>
    <n v="0"/>
    <n v="287.10317204724072"/>
    <n v="0"/>
    <n v="-0.31149432916720343"/>
    <n v="0"/>
    <n v="194.02016936153856"/>
    <n v="0"/>
    <n v="-0.26036928855594965"/>
    <n v="0"/>
  </r>
  <r>
    <n v="1948"/>
    <x v="3"/>
    <x v="26"/>
    <n v="507.0854089305102"/>
    <n v="0"/>
    <n v="-7.770006779361438E-2"/>
    <n v="0"/>
    <n v="383.72736190942464"/>
    <n v="0"/>
    <n v="-6.7734935971657251E-2"/>
    <n v="0"/>
    <n v="287.16243900433136"/>
    <n v="0"/>
    <n v="-5.9266957090642336E-2"/>
    <n v="0"/>
    <n v="194.06971839227009"/>
    <n v="0"/>
    <n v="-4.95490307315265E-2"/>
    <n v="0"/>
  </r>
  <r>
    <n v="1948"/>
    <x v="4"/>
    <x v="26"/>
    <n v="506.59348625403226"/>
    <n v="0"/>
    <n v="0.29225917730599249"/>
    <n v="0.19966349917194845"/>
    <n v="383.27327562353372"/>
    <n v="0"/>
    <n v="0.25477261890199099"/>
    <n v="0.1993136669889326"/>
    <n v="286.73993994734991"/>
    <n v="0"/>
    <n v="0.2229046158408069"/>
    <n v="0.19959444114064395"/>
    <n v="193.88334191604613"/>
    <n v="0"/>
    <n v="0.18637647622395548"/>
    <n v="0"/>
  </r>
  <r>
    <n v="1948"/>
    <x v="5"/>
    <x v="26"/>
    <n v="589.89533657643369"/>
    <n v="84.898328698587349"/>
    <n v="-0.36880536274367159"/>
    <n v="1.9652837389295914"/>
    <n v="466.54665905478089"/>
    <n v="84.900041263701596"/>
    <n v="-0.32348311489312209"/>
    <n v="1.9501409473475431"/>
    <n v="369.96683719608029"/>
    <n v="84.903063128303813"/>
    <n v="-0.28862360823683275"/>
    <n v="1.9647894878102579"/>
    <n v="278.33610057788439"/>
    <n v="84.198975442417748"/>
    <n v="-0.2537832194205123"/>
    <n v="0"/>
  </r>
  <r>
    <n v="1948"/>
    <x v="6"/>
    <x v="26"/>
    <n v="589.2472896097014"/>
    <n v="0"/>
    <n v="-1.1743810992829249"/>
    <n v="1.8224280660152199"/>
    <n v="465.76473195855431"/>
    <n v="0"/>
    <n v="-1.0357583460263442"/>
    <n v="1.8176854422529261"/>
    <n v="369.07157094032544"/>
    <n v="0"/>
    <n v="-0.92700755047876848"/>
    <n v="1.8222738062336163"/>
    <n v="277.3451219396477"/>
    <n v="0"/>
    <n v="-0.81207704163244476"/>
    <n v="1.8030556798691422"/>
  </r>
  <r>
    <n v="1948"/>
    <x v="7"/>
    <x v="26"/>
    <n v="586.73619261286171"/>
    <n v="0"/>
    <n v="2.511096996839683"/>
    <n v="0"/>
    <n v="463.5502964846242"/>
    <n v="0"/>
    <n v="2.2144354739301093"/>
    <n v="0"/>
    <n v="367.08988334467011"/>
    <n v="0"/>
    <n v="1.9816875956553304"/>
    <n v="0"/>
    <n v="275.61016975865391"/>
    <n v="0"/>
    <n v="1.7349521809937869"/>
    <n v="0"/>
  </r>
  <r>
    <n v="1948"/>
    <x v="8"/>
    <x v="26"/>
    <n v="687.83715810894557"/>
    <n v="106.35242679729532"/>
    <n v="5.2514613012114637"/>
    <n v="0"/>
    <n v="565.31676391549979"/>
    <n v="106.42803747064144"/>
    <n v="4.6615700397658486"/>
    <n v="0"/>
    <n v="469.24684121769752"/>
    <n v="106.35547353325023"/>
    <n v="4.1985156602228244"/>
    <n v="0"/>
    <n v="378.61560204925541"/>
    <n v="106.77303386746547"/>
    <n v="3.7676015768639672"/>
    <n v="0"/>
  </r>
  <r>
    <n v="1948"/>
    <x v="9"/>
    <x v="26"/>
    <n v="674.85703892429467"/>
    <n v="1.1429885531600481E-4"/>
    <n v="7.2683042815434673"/>
    <n v="5.7119292019627519"/>
    <n v="532.17037431768108"/>
    <n v="0"/>
    <n v="6.5046963826773769"/>
    <n v="26.641693215141334"/>
    <n v="457.70214067111147"/>
    <n v="1.803666748378298E-4"/>
    <n v="5.9526292048607292"/>
    <n v="5.5922517084001653"/>
    <n v="313.28681116567986"/>
    <n v="0"/>
    <n v="5.1902959201520886"/>
    <n v="60.138494963423462"/>
  </r>
  <r>
    <n v="1948"/>
    <x v="10"/>
    <x v="26"/>
    <n v="624.87972452031931"/>
    <n v="0"/>
    <n v="6.2384448130162227"/>
    <n v="43.738869590959133"/>
    <n v="483.55825905789857"/>
    <n v="0"/>
    <n v="5.4640852319556643"/>
    <n v="43.148030027826849"/>
    <n v="409.18312021332946"/>
    <n v="0"/>
    <n v="5.0419725063408762"/>
    <n v="43.477047951441129"/>
    <n v="266.11754686762833"/>
    <n v="0"/>
    <n v="4.1908508775509432"/>
    <n v="42.978413420500587"/>
  </r>
  <r>
    <n v="1948"/>
    <x v="11"/>
    <x v="26"/>
    <n v="612.28339949869689"/>
    <n v="0"/>
    <n v="4.3235675216555407"/>
    <n v="8.2727574999668789"/>
    <n v="470.74413130045298"/>
    <n v="0"/>
    <n v="3.7519607060787692"/>
    <n v="9.0621670513668207"/>
    <n v="391.07369314694216"/>
    <n v="0"/>
    <n v="3.4417710686026037"/>
    <n v="14.667655997784694"/>
    <n v="247.56950134636074"/>
    <n v="0"/>
    <n v="2.8018920540383672"/>
    <n v="15.746153467229229"/>
  </r>
  <r>
    <n v="1948"/>
    <x v="0"/>
    <x v="27"/>
    <n v="595.26794039449715"/>
    <n v="0"/>
    <n v="2.4214041829838084"/>
    <n v="14.594054921215941"/>
    <n v="458.88311555352192"/>
    <n v="0"/>
    <n v="2.1029586040434118"/>
    <n v="9.7580571428876475"/>
    <n v="373.37523501065004"/>
    <n v="0"/>
    <n v="1.9139809776187668"/>
    <n v="15.784477158673351"/>
    <n v="238.7698352670198"/>
    <n v="0"/>
    <n v="1.5526061189481455"/>
    <n v="7.2470599603927921"/>
  </r>
  <r>
    <n v="1948"/>
    <x v="1"/>
    <x v="27"/>
    <n v="589.89540609045821"/>
    <n v="0"/>
    <n v="0.87221641242371373"/>
    <n v="4.5003178916152224"/>
    <n v="453.65979374554013"/>
    <n v="0"/>
    <n v="0.75882298175461482"/>
    <n v="4.4644988262271754"/>
    <n v="367.40334569390126"/>
    <n v="0"/>
    <n v="0.68723990944434377"/>
    <n v="5.2846494073044425"/>
    <n v="230.58630793341854"/>
    <n v="0"/>
    <n v="0.55668915263949703"/>
    <n v="7.6268381809617649"/>
  </r>
  <r>
    <n v="1948"/>
    <x v="2"/>
    <x v="27"/>
    <n v="592.33380497451299"/>
    <n v="0"/>
    <n v="-2.4383990032640668"/>
    <n v="1.1920928945682518E-7"/>
    <n v="455.78053178534248"/>
    <n v="0"/>
    <n v="-2.1207380398023474"/>
    <n v="0"/>
    <n v="369.32258141516274"/>
    <n v="0"/>
    <n v="-1.9192358404707761"/>
    <n v="1.1920928945682518E-7"/>
    <n v="232.13516798890083"/>
    <n v="0"/>
    <n v="-1.5488600554822938"/>
    <n v="0"/>
  </r>
  <r>
    <n v="1949"/>
    <x v="3"/>
    <x v="27"/>
    <n v="592.16402292651458"/>
    <n v="0"/>
    <n v="0.16978204799841023"/>
    <n v="0"/>
    <n v="455.63286755591241"/>
    <n v="0"/>
    <n v="0.14766422943006319"/>
    <n v="0"/>
    <n v="369.18894762716116"/>
    <n v="0"/>
    <n v="0.13363378800158898"/>
    <n v="0"/>
    <n v="232.02729457108413"/>
    <n v="0"/>
    <n v="0.10787341781670534"/>
    <n v="0"/>
  </r>
  <r>
    <n v="1949"/>
    <x v="4"/>
    <x v="27"/>
    <n v="592.16449592938477"/>
    <n v="0"/>
    <n v="-4.7300287019425014E-4"/>
    <n v="0"/>
    <n v="455.63327893974127"/>
    <n v="0"/>
    <n v="-4.1138382886174441E-4"/>
    <n v="0"/>
    <n v="369.18931992303015"/>
    <n v="0"/>
    <n v="-3.7229586899911737E-4"/>
    <n v="0"/>
    <n v="232.02759509417163"/>
    <n v="0"/>
    <n v="-3.0052308750327938E-4"/>
    <n v="0"/>
  </r>
  <r>
    <n v="1949"/>
    <x v="5"/>
    <x v="27"/>
    <n v="773.82676849831"/>
    <n v="176.97175262709825"/>
    <n v="-4.6905199418269774"/>
    <n v="0"/>
    <n v="636.79475852167445"/>
    <n v="177.03382755324438"/>
    <n v="-4.1276520286888001"/>
    <n v="0"/>
    <n v="549.904396047619"/>
    <n v="176.94478086782763"/>
    <n v="-3.7702952567612158"/>
    <n v="0"/>
    <n v="412.00867127484344"/>
    <n v="176.77709319450713"/>
    <n v="-3.2039829861646751"/>
    <n v="0"/>
  </r>
  <r>
    <n v="1949"/>
    <x v="6"/>
    <x v="27"/>
    <n v="766.54748388081896"/>
    <n v="0"/>
    <n v="4.0203422990187239"/>
    <n v="3.2589423184723194"/>
    <n v="629.84084206486307"/>
    <n v="0"/>
    <n v="3.6910501073860242"/>
    <n v="3.2628663494253605"/>
    <n v="543.24547191371039"/>
    <n v="0"/>
    <n v="3.4001637271098728"/>
    <n v="3.2587604067987401"/>
    <n v="405.84313161898655"/>
    <n v="0"/>
    <n v="2.9329679693871458"/>
    <n v="3.2325716864697438"/>
  </r>
  <r>
    <n v="1949"/>
    <x v="7"/>
    <x v="27"/>
    <n v="758.35989099333312"/>
    <n v="0"/>
    <n v="3.9995296177456323"/>
    <n v="4.1880632697402023"/>
    <n v="610.25035236009353"/>
    <n v="0"/>
    <n v="3.6518791361789358"/>
    <n v="15.938610568590603"/>
    <n v="535.68381652968446"/>
    <n v="0"/>
    <n v="3.3741187184742536"/>
    <n v="4.1875366655516721"/>
    <n v="355.12459684064277"/>
    <n v="0"/>
    <n v="2.8346924954024715"/>
    <n v="47.883842282941309"/>
  </r>
  <r>
    <n v="1949"/>
    <x v="8"/>
    <x v="27"/>
    <n v="675.5055724022385"/>
    <n v="0"/>
    <n v="6.7855315152247755"/>
    <n v="76.068787075869849"/>
    <n v="543.43374180668548"/>
    <n v="0"/>
    <n v="6.1146343126510274"/>
    <n v="60.701976240757027"/>
    <n v="481.0532965278436"/>
    <n v="0"/>
    <n v="5.7009841685276683"/>
    <n v="48.929535833313196"/>
    <n v="322.01111218383181"/>
    <n v="0"/>
    <n v="4.6957091231114347"/>
    <n v="28.417775533699519"/>
  </r>
  <r>
    <n v="1949"/>
    <x v="9"/>
    <x v="27"/>
    <n v="542.29221988523102"/>
    <n v="0"/>
    <n v="6.9246754660757404"/>
    <n v="126.28867705093174"/>
    <n v="411.09500949377906"/>
    <n v="0"/>
    <n v="6.0311713770836235"/>
    <n v="126.30756093582279"/>
    <n v="349.13618903200563"/>
    <n v="0"/>
    <n v="5.6293058710038935"/>
    <n v="126.28780162483407"/>
    <n v="201.90098366598539"/>
    <n v="0"/>
    <n v="4.5933795243441153"/>
    <n v="115.5167489935023"/>
  </r>
  <r>
    <n v="1949"/>
    <x v="10"/>
    <x v="27"/>
    <n v="432.93201537596144"/>
    <n v="0"/>
    <n v="5.2933291034489685"/>
    <n v="104.06687540582061"/>
    <n v="302.47586838672709"/>
    <n v="0"/>
    <n v="4.5582441689362412"/>
    <n v="104.06089693811573"/>
    <n v="240.0038519489633"/>
    <n v="0"/>
    <n v="4.2085339581307295"/>
    <n v="104.9238031249116"/>
    <n v="188.97113709457562"/>
    <n v="0"/>
    <n v="3.4692520128306459"/>
    <n v="9.4605945585791229"/>
  </r>
  <r>
    <n v="1949"/>
    <x v="11"/>
    <x v="27"/>
    <n v="360.2339176293296"/>
    <n v="0"/>
    <n v="3.943876736491589"/>
    <n v="68.754221010140256"/>
    <n v="230.44363907743494"/>
    <n v="0"/>
    <n v="3.2794338229795699"/>
    <n v="68.752795486312579"/>
    <n v="219.03898933183851"/>
    <n v="0"/>
    <n v="3.0666094110564224"/>
    <n v="17.898253206068372"/>
    <n v="177.83279917807252"/>
    <n v="0"/>
    <n v="2.7460429622985636"/>
    <n v="8.3922949542045409"/>
  </r>
  <r>
    <n v="1949"/>
    <x v="0"/>
    <x v="28"/>
    <n v="316.31672184206042"/>
    <n v="0"/>
    <n v="2.0511031125857713"/>
    <n v="41.866092674683408"/>
    <n v="211.71783161023265"/>
    <n v="0"/>
    <n v="1.6850585550602304"/>
    <n v="17.040748912142057"/>
    <n v="210.41530246842456"/>
    <n v="0"/>
    <n v="1.6646194301563799"/>
    <n v="6.9590674332575713"/>
    <n v="172.07796923120515"/>
    <n v="0"/>
    <n v="1.4910158835094256"/>
    <n v="4.2638140633579491"/>
  </r>
  <r>
    <n v="1949"/>
    <x v="1"/>
    <x v="28"/>
    <n v="256.19293841337173"/>
    <n v="0"/>
    <n v="0.48861172979693634"/>
    <n v="59.635171698891746"/>
    <n v="211.29274552238934"/>
    <n v="0"/>
    <n v="0.42508608784331159"/>
    <n v="0"/>
    <n v="209.99129591658414"/>
    <n v="0"/>
    <n v="0.4240065518404208"/>
    <n v="0"/>
    <n v="171.69876841279685"/>
    <n v="0"/>
    <n v="0.37920081840829312"/>
    <n v="0"/>
  </r>
  <r>
    <n v="1949"/>
    <x v="2"/>
    <x v="28"/>
    <n v="256.29370576870724"/>
    <n v="0"/>
    <n v="-0.10076735533550618"/>
    <n v="0"/>
    <n v="211.38541784639293"/>
    <n v="0"/>
    <n v="-9.2672324003586937E-2"/>
    <n v="0"/>
    <n v="210.0837338465634"/>
    <n v="0"/>
    <n v="-9.2437929979269029E-2"/>
    <n v="0"/>
    <n v="171.78142256915453"/>
    <n v="0"/>
    <n v="-8.2654156357676811E-2"/>
    <n v="0"/>
  </r>
  <r>
    <n v="1950"/>
    <x v="3"/>
    <x v="28"/>
    <n v="353.96150465236155"/>
    <n v="95.52071967377293"/>
    <n v="-2.1470792098813831"/>
    <n v="0"/>
    <n v="308.85783798902452"/>
    <n v="95.484312192975935"/>
    <n v="-1.9881079496556566"/>
    <n v="0"/>
    <n v="307.48524773397105"/>
    <n v="95.413499969634458"/>
    <n v="-1.9880139177731877"/>
    <n v="0"/>
    <n v="269.24817992838956"/>
    <n v="95.579619750941276"/>
    <n v="-1.8871376082937559"/>
    <n v="0"/>
  </r>
  <r>
    <n v="1950"/>
    <x v="4"/>
    <x v="28"/>
    <n v="410.50126817377679"/>
    <n v="55.359982916879488"/>
    <n v="-1.1797806045357504"/>
    <n v="0"/>
    <n v="366.14059352660962"/>
    <n v="56.161465605344752"/>
    <n v="-1.1212899322403516"/>
    <n v="0"/>
    <n v="364.67897754481896"/>
    <n v="56.074468289895542"/>
    <n v="-1.1192615209523709"/>
    <n v="0"/>
    <n v="326.30158660998381"/>
    <n v="56.000656633056629"/>
    <n v="-1.0527500485376251"/>
    <n v="0"/>
  </r>
  <r>
    <n v="1950"/>
    <x v="5"/>
    <x v="28"/>
    <n v="409.61239619013213"/>
    <n v="0"/>
    <n v="0.70137982485279915"/>
    <n v="0.1874921587918634"/>
    <n v="365.28854410676479"/>
    <n v="0"/>
    <n v="0.66539225883686393"/>
    <n v="0.18665716100796789"/>
    <n v="363.82954073309708"/>
    <n v="0"/>
    <n v="0.66420709175375225"/>
    <n v="0.18522971996813462"/>
    <n v="325.48504239416536"/>
    <n v="0"/>
    <n v="0.63304713414559655"/>
    <n v="0.18349708167285675"/>
  </r>
  <r>
    <n v="1950"/>
    <x v="6"/>
    <x v="28"/>
    <n v="397.971008893771"/>
    <n v="0"/>
    <n v="2.6017757825324885"/>
    <n v="9.0396115138286426"/>
    <n v="353.89192903676735"/>
    <n v="0"/>
    <n v="2.4677316530871867"/>
    <n v="8.9288834169102511"/>
    <n v="352.62634680968353"/>
    <n v="0"/>
    <n v="2.4636004020545705"/>
    <n v="8.7395935213589802"/>
    <n v="314.62878791619505"/>
    <n v="0"/>
    <n v="2.3464166329286495"/>
    <n v="8.5098378450416607"/>
  </r>
  <r>
    <n v="1950"/>
    <x v="7"/>
    <x v="28"/>
    <n v="379.41886098108705"/>
    <n v="0"/>
    <n v="3.6848672309580071"/>
    <n v="14.867280681725942"/>
    <n v="335.71378664369678"/>
    <n v="0"/>
    <n v="3.4929741498847946"/>
    <n v="14.685168243185778"/>
    <n v="334.76436789643833"/>
    <n v="0"/>
    <n v="3.488132235490653"/>
    <n v="14.373846677754543"/>
    <n v="308.66119408232669"/>
    <n v="0"/>
    <n v="3.3392148282086858"/>
    <n v="2.6283790056596779"/>
  </r>
  <r>
    <n v="1950"/>
    <x v="8"/>
    <x v="28"/>
    <n v="356.39868640524537"/>
    <n v="0"/>
    <n v="4.1706780185186112"/>
    <n v="18.849496557323068"/>
    <n v="316.49305696074407"/>
    <n v="0"/>
    <n v="3.9579091074532542"/>
    <n v="15.262820575499454"/>
    <n v="320.94273247353271"/>
    <n v="0"/>
    <n v="3.966746233575714"/>
    <n v="9.8548891893299011"/>
    <n v="302.32566324962966"/>
    <n v="0"/>
    <n v="3.8355308325317425"/>
    <n v="2.5000000001652891"/>
  </r>
  <r>
    <n v="1950"/>
    <x v="9"/>
    <x v="28"/>
    <n v="269.58869076519471"/>
    <n v="4.2926769776836918E-4"/>
    <n v="5.2608453612776316"/>
    <n v="81.549579546470795"/>
    <n v="234.36702499102017"/>
    <n v="0"/>
    <n v="4.95244962061075"/>
    <n v="77.173582349113147"/>
    <n v="250.99902503195807"/>
    <n v="5.0671849542080591E-4"/>
    <n v="5.0466108540594803"/>
    <n v="64.897603306010581"/>
    <n v="194.41159553301961"/>
    <n v="0"/>
    <n v="4.6969906417798484"/>
    <n v="103.2170770748302"/>
  </r>
  <r>
    <n v="1950"/>
    <x v="10"/>
    <x v="28"/>
    <n v="224.29817700007411"/>
    <n v="0"/>
    <n v="4.1582926904512973"/>
    <n v="41.13222107466931"/>
    <n v="200.20830802549489"/>
    <n v="0"/>
    <n v="3.9339448398286905"/>
    <n v="30.224772125696596"/>
    <n v="184.18085031994158"/>
    <n v="0"/>
    <n v="3.9362315391444369"/>
    <n v="62.881943172872049"/>
    <n v="184.70477910570716"/>
    <n v="0"/>
    <n v="3.6816251861854656"/>
    <n v="6.025191241126981"/>
  </r>
  <r>
    <n v="1950"/>
    <x v="11"/>
    <x v="28"/>
    <n v="217.27347324089851"/>
    <n v="0"/>
    <n v="2.8776258658703338"/>
    <n v="4.1470778933052603"/>
    <n v="192.57476610920708"/>
    <n v="0"/>
    <n v="2.736308139920224"/>
    <n v="4.8972337763675871"/>
    <n v="173.78963719608441"/>
    <n v="0"/>
    <n v="2.5820984841397872"/>
    <n v="7.8091146397173832"/>
    <n v="177.12675129952672"/>
    <n v="0"/>
    <n v="2.5985831375028985"/>
    <n v="4.9794446686775453"/>
  </r>
  <r>
    <n v="1950"/>
    <x v="0"/>
    <x v="29"/>
    <n v="211.34216624416763"/>
    <n v="0"/>
    <n v="0.47688110448842913"/>
    <n v="5.4544258922424529"/>
    <n v="186.64530705989628"/>
    <n v="0"/>
    <n v="0.4486167542126358"/>
    <n v="5.4808422950981575"/>
    <n v="167.01255531265969"/>
    <n v="0"/>
    <n v="0.42096806081669769"/>
    <n v="6.3561138226080303"/>
    <n v="171.08449635476151"/>
    <n v="0"/>
    <n v="0.42627594381364009"/>
    <n v="5.6159790009515644"/>
  </r>
  <r>
    <n v="1950"/>
    <x v="1"/>
    <x v="29"/>
    <n v="211.64335431585764"/>
    <n v="0"/>
    <n v="-0.30118807169000661"/>
    <n v="0"/>
    <n v="186.92754593103828"/>
    <n v="0"/>
    <n v="-0.28223887114199897"/>
    <n v="0"/>
    <n v="223.43706244982417"/>
    <n v="56.134590300093741"/>
    <n v="-0.28991683707074145"/>
    <n v="0"/>
    <n v="227.45042616964076"/>
    <n v="56.072334623254065"/>
    <n v="-0.29359519162518666"/>
    <n v="0"/>
  </r>
  <r>
    <n v="1950"/>
    <x v="2"/>
    <x v="29"/>
    <n v="429.76984244868794"/>
    <n v="215.88297520661155"/>
    <n v="-2.2435129262187559"/>
    <n v="0"/>
    <n v="405.15535973920805"/>
    <n v="215.88297520661155"/>
    <n v="-2.344838601558223"/>
    <n v="0"/>
    <n v="441.60606839900578"/>
    <n v="215.88297520661155"/>
    <n v="-2.2860307425700626"/>
    <n v="0"/>
    <n v="445.63390080497163"/>
    <n v="215.88297520661123"/>
    <n v="-2.3004994287196325"/>
    <n v="0"/>
  </r>
  <r>
    <n v="1951"/>
    <x v="3"/>
    <x v="29"/>
    <n v="632.74869922681307"/>
    <n v="201.06024331874133"/>
    <n v="-1.9186134593838062"/>
    <n v="0"/>
    <n v="608.13701971860587"/>
    <n v="201.11096863645739"/>
    <n v="-1.8706913429404324"/>
    <n v="0"/>
    <n v="644.54642469962914"/>
    <n v="200.9987495337337"/>
    <n v="-1.941606766889663"/>
    <n v="0"/>
    <n v="648.66648432680677"/>
    <n v="201.08308195641072"/>
    <n v="-1.9495015654244128"/>
    <n v="0"/>
  </r>
  <r>
    <n v="1951"/>
    <x v="4"/>
    <x v="29"/>
    <n v="796.10967154443074"/>
    <n v="162.59820058523843"/>
    <n v="-0.76277173237923535"/>
    <n v="0"/>
    <n v="771.50825675693204"/>
    <n v="162.61804389754516"/>
    <n v="-0.75319314078100774"/>
    <n v="0"/>
    <n v="807.90027042182601"/>
    <n v="162.5884727761661"/>
    <n v="-0.76537294603076589"/>
    <n v="0"/>
    <n v="812.05142785222199"/>
    <n v="162.61862878761178"/>
    <n v="-0.76631473780344095"/>
    <n v="0"/>
  </r>
  <r>
    <n v="1951"/>
    <x v="5"/>
    <x v="29"/>
    <n v="936.5678804255532"/>
    <n v="142.5611867191472"/>
    <n v="2.1029778380247421"/>
    <n v="0"/>
    <n v="911.99606753728415"/>
    <n v="142.56382420567027"/>
    <n v="2.0760134253181661"/>
    <n v="0"/>
    <n v="948.34627934881257"/>
    <n v="142.56073741379535"/>
    <n v="2.1147284868087866"/>
    <n v="0"/>
    <n v="952.49714506532348"/>
    <n v="142.56460052182584"/>
    <n v="2.1188833087243495"/>
    <n v="0"/>
  </r>
  <r>
    <n v="1951"/>
    <x v="6"/>
    <x v="29"/>
    <n v="933.23260118677717"/>
    <n v="0"/>
    <n v="3.3352792387760246"/>
    <n v="0"/>
    <n v="908.69774119799149"/>
    <n v="0"/>
    <n v="3.2983263392926574"/>
    <n v="0"/>
    <n v="944.99328688743196"/>
    <n v="0"/>
    <n v="3.3529924613806088"/>
    <n v="0"/>
    <n v="949.13791022678117"/>
    <n v="0"/>
    <n v="3.3592348385423065"/>
    <n v="0"/>
  </r>
  <r>
    <n v="1951"/>
    <x v="7"/>
    <x v="29"/>
    <n v="928.77051361313522"/>
    <n v="0"/>
    <n v="4.4620875736419521"/>
    <n v="0"/>
    <n v="904.28509088635678"/>
    <n v="0"/>
    <n v="4.4126503116347067"/>
    <n v="0"/>
    <n v="940.50750176260613"/>
    <n v="0"/>
    <n v="4.4857851248258385"/>
    <n v="0"/>
    <n v="944.64377376715902"/>
    <n v="0"/>
    <n v="4.4941364596221547"/>
    <n v="0"/>
  </r>
  <r>
    <n v="1951"/>
    <x v="8"/>
    <x v="29"/>
    <n v="919.16532135285229"/>
    <n v="1.3078840492551779E-4"/>
    <n v="7.1053230485225694"/>
    <n v="2.5000000001652891"/>
    <n v="845.42155999281772"/>
    <n v="0"/>
    <n v="6.9470715264165932"/>
    <n v="51.916459367122471"/>
    <n v="930.86455169606643"/>
    <n v="1.297568456607748E-4"/>
    <n v="7.1430798232200683"/>
    <n v="2.5000000001652891"/>
    <n v="844.74872151834666"/>
    <n v="0"/>
    <n v="7.0110071576246469"/>
    <n v="92.884045091187716"/>
  </r>
  <r>
    <n v="1951"/>
    <x v="9"/>
    <x v="29"/>
    <n v="900.970948615726"/>
    <n v="0"/>
    <n v="8.0905048218234121"/>
    <n v="10.103867915302875"/>
    <n v="835.0900529845585"/>
    <n v="2.2816121448075699E-4"/>
    <n v="7.8317351693084145"/>
    <n v="2.5000000001652891"/>
    <n v="909.43540551169394"/>
    <n v="0"/>
    <n v="8.1277281502795446"/>
    <n v="13.30141803409294"/>
    <n v="735.58831526339804"/>
    <n v="0"/>
    <n v="7.6367658444168001"/>
    <n v="101.52364041053181"/>
  </r>
  <r>
    <n v="1951"/>
    <x v="10"/>
    <x v="29"/>
    <n v="862.31729756636446"/>
    <n v="0"/>
    <n v="7.3174441507380017"/>
    <n v="31.336206898623541"/>
    <n v="792.1943193744537"/>
    <n v="0"/>
    <n v="7.0816351815289664"/>
    <n v="35.814098428575832"/>
    <n v="870.75316576626221"/>
    <n v="0"/>
    <n v="7.346032846808189"/>
    <n v="31.336206898623541"/>
    <n v="653.89305684554733"/>
    <n v="0"/>
    <n v="6.5909143735534741"/>
    <n v="75.104344044297235"/>
  </r>
  <r>
    <n v="1951"/>
    <x v="11"/>
    <x v="29"/>
    <n v="826.08007518343766"/>
    <n v="0"/>
    <n v="5.7350265879081057"/>
    <n v="30.502195795018697"/>
    <n v="756.17338893959129"/>
    <n v="0"/>
    <n v="5.5187346398437107"/>
    <n v="30.502195795018697"/>
    <n v="834.4926200766389"/>
    <n v="0"/>
    <n v="5.758349894604617"/>
    <n v="30.502195795018697"/>
    <n v="618.32979059912202"/>
    <n v="0"/>
    <n v="5.0610704514066178"/>
    <n v="30.502195795018697"/>
  </r>
  <r>
    <n v="1951"/>
    <x v="0"/>
    <x v="30"/>
    <n v="806.36995939889971"/>
    <n v="0"/>
    <n v="1.858876115116459"/>
    <n v="17.851239669421489"/>
    <n v="736.53916186296647"/>
    <n v="0"/>
    <n v="1.7829874072033363"/>
    <n v="17.851239669421489"/>
    <n v="814.77485947689092"/>
    <n v="0"/>
    <n v="1.8665209303264874"/>
    <n v="17.851239669421489"/>
    <n v="597.85740530076748"/>
    <n v="0"/>
    <n v="1.6248458286761789"/>
    <n v="18.84753946967836"/>
  </r>
  <r>
    <n v="1951"/>
    <x v="1"/>
    <x v="30"/>
    <n v="805.93888980523025"/>
    <n v="0"/>
    <n v="-1.3089304064455785"/>
    <n v="1.7400000001150413"/>
    <n v="736.05474742518129"/>
    <n v="0"/>
    <n v="-1.2555855623298651"/>
    <n v="1.7400000001150413"/>
    <n v="814.35021243913695"/>
    <n v="0"/>
    <n v="-1.3153529623610705"/>
    <n v="1.7400000001150413"/>
    <n v="597.25630034616563"/>
    <n v="0"/>
    <n v="-1.1388950455131901"/>
    <n v="1.7400000001150413"/>
  </r>
  <r>
    <n v="1951"/>
    <x v="2"/>
    <x v="30"/>
    <n v="807.93015576239929"/>
    <n v="0"/>
    <n v="-3.6512659572788002"/>
    <n v="1.6600000001097519"/>
    <n v="737.89718138786532"/>
    <n v="0"/>
    <n v="-3.5024339627937779"/>
    <n v="1.6600000001097517"/>
    <n v="816.35936343290712"/>
    <n v="0"/>
    <n v="-3.6691509938799149"/>
    <n v="1.6600000001097519"/>
    <n v="598.77329730763267"/>
    <n v="0"/>
    <n v="-3.1769969615767959"/>
    <n v="1.6600000001097521"/>
  </r>
  <r>
    <n v="1952"/>
    <x v="3"/>
    <x v="30"/>
    <n v="1017.6462281407462"/>
    <n v="203.62314049586794"/>
    <n v="-6.0929318824789505"/>
    <n v="0"/>
    <n v="947.39659270051857"/>
    <n v="203.623140495868"/>
    <n v="-5.8762708167852509"/>
    <n v="0"/>
    <n v="1026.097193239259"/>
    <n v="203.62314049586774"/>
    <n v="-6.1146893104841524"/>
    <n v="0"/>
    <n v="807.90549716932787"/>
    <n v="203.62314049586772"/>
    <n v="-5.5090593658274827"/>
    <n v="0"/>
  </r>
  <r>
    <n v="1952"/>
    <x v="4"/>
    <x v="30"/>
    <n v="1211.6174501583937"/>
    <n v="193.43603305785132"/>
    <n v="-0.53518895979618719"/>
    <n v="0"/>
    <n v="1141.3528500858858"/>
    <n v="193.43603305785152"/>
    <n v="-0.52022432751576275"/>
    <n v="0"/>
    <n v="1220.0568201199485"/>
    <n v="193.43603305785132"/>
    <n v="-0.52359382283816558"/>
    <n v="0"/>
    <n v="1001.8190263164238"/>
    <n v="193.43603305785132"/>
    <n v="-0.47749608924459608"/>
    <n v="0"/>
  </r>
  <r>
    <n v="1952"/>
    <x v="5"/>
    <x v="30"/>
    <n v="1426.672656196137"/>
    <n v="213.92925619834725"/>
    <n v="-1.1259498393960996"/>
    <n v="0"/>
    <n v="1356.382756156305"/>
    <n v="213.92925619834679"/>
    <n v="-1.1006498720724096"/>
    <n v="0"/>
    <n v="1269.9999999999995"/>
    <n v="49.201683466038006"/>
    <n v="-0.74149641401304223"/>
    <n v="0"/>
    <n v="1216.872568164197"/>
    <n v="213.92925619834719"/>
    <n v="-1.1242856494260138"/>
    <n v="0"/>
  </r>
  <r>
    <n v="1952"/>
    <x v="6"/>
    <x v="30"/>
    <n v="1500.0000000000075"/>
    <n v="77.386820295693241"/>
    <n v="4.0594764918227781"/>
    <n v="0"/>
    <n v="1498.7588845654943"/>
    <n v="146.39535642359473"/>
    <n v="4.0192280144054564"/>
    <n v="0"/>
    <n v="1270.0000000000002"/>
    <n v="3.8404849406653359"/>
    <n v="3.8404849406646537"/>
    <n v="0"/>
    <n v="1421.5132034040353"/>
    <n v="208.54647528321507"/>
    <n v="3.9058400433767986"/>
    <n v="0"/>
  </r>
  <r>
    <n v="1952"/>
    <x v="7"/>
    <x v="30"/>
    <n v="1500.0000000000005"/>
    <n v="7.0901647154755212"/>
    <n v="7.0901647154825698"/>
    <n v="0"/>
    <n v="1498.5707518999209"/>
    <n v="6.8994395102838917"/>
    <n v="7.08757217585734"/>
    <n v="0"/>
    <n v="1269.9999999999993"/>
    <n v="6.6401915967723495"/>
    <n v="6.640191596773259"/>
    <n v="0"/>
    <n v="1498.3026310595594"/>
    <n v="83.801584532450036"/>
    <n v="7.0121568769258857"/>
    <n v="0"/>
  </r>
  <r>
    <n v="1952"/>
    <x v="8"/>
    <x v="30"/>
    <n v="1499.9999999999893"/>
    <n v="8.1324551110827592"/>
    <n v="6.2800796328458084"/>
    <n v="1.8523754782480917"/>
    <n v="1498.6205434163401"/>
    <n v="8.1798251061234097"/>
    <n v="6.2776581114561267"/>
    <n v="1.8523754782480917"/>
    <n v="1270"/>
    <n v="7.7338935640030666"/>
    <n v="5.8815180857542924"/>
    <n v="1.8523754782480917"/>
    <n v="1498.5616319218711"/>
    <n v="8.388747450837915"/>
    <n v="6.2773711102781"/>
    <n v="1.8523754782480917"/>
  </r>
  <r>
    <n v="1952"/>
    <x v="9"/>
    <x v="30"/>
    <n v="1499.9999999999995"/>
    <n v="12.936568008450916"/>
    <n v="10.591231757189734"/>
    <n v="2.3453362512509504"/>
    <n v="1498.3597411746616"/>
    <n v="12.671388402294381"/>
    <n v="10.586854392721879"/>
    <n v="2.3453362512509504"/>
    <n v="1269.9999999999989"/>
    <n v="12.264401736427693"/>
    <n v="9.9190654851778799"/>
    <n v="2.3453362512509504"/>
    <n v="1497.5730409235462"/>
    <n v="11.942401483364929"/>
    <n v="10.585656230438959"/>
    <n v="2.3453362512509504"/>
  </r>
  <r>
    <n v="1952"/>
    <x v="10"/>
    <x v="30"/>
    <n v="1461.2424805502349"/>
    <n v="0"/>
    <n v="9.2200777926093131"/>
    <n v="29.537441657155373"/>
    <n v="1459.6064484894339"/>
    <n v="0"/>
    <n v="9.2158510280723611"/>
    <n v="29.537441657155373"/>
    <n v="1231.8363176532691"/>
    <n v="0"/>
    <n v="8.626240689574356"/>
    <n v="29.537441657155373"/>
    <n v="1458.821775519468"/>
    <n v="0"/>
    <n v="9.2138237469227668"/>
    <n v="29.537441657155373"/>
  </r>
  <r>
    <n v="1952"/>
    <x v="11"/>
    <x v="30"/>
    <n v="1500"/>
    <n v="47.056197885975251"/>
    <n v="7.4922822063324688"/>
    <n v="0.80639622987764181"/>
    <n v="1423.8021338508991"/>
    <n v="1.4733852632794949E-4"/>
    <n v="7.4118588488079133"/>
    <n v="28.392603128253249"/>
    <n v="1196.5292461532792"/>
    <n v="4.2445875061411023E-3"/>
    <n v="6.9187129592427787"/>
    <n v="28.392603128253249"/>
    <n v="1498.2523638041112"/>
    <n v="47.724979161447912"/>
    <n v="7.4879946469271346"/>
    <n v="0.80639622987764381"/>
  </r>
  <r>
    <n v="1952"/>
    <x v="0"/>
    <x v="31"/>
    <n v="1467.8368719427906"/>
    <n v="0"/>
    <n v="4.5769211588337981"/>
    <n v="27.586206898375607"/>
    <n v="1391.7356736103552"/>
    <n v="0"/>
    <n v="4.4802533421682398"/>
    <n v="27.586206898375607"/>
    <n v="1164.7715113344661"/>
    <n v="0"/>
    <n v="4.171527920437498"/>
    <n v="27.586206898375607"/>
    <n v="1466.0914653094717"/>
    <n v="0"/>
    <n v="4.574691596263861"/>
    <n v="27.586206898375607"/>
  </r>
  <r>
    <n v="1952"/>
    <x v="1"/>
    <x v="31"/>
    <n v="1468.7809486946819"/>
    <n v="0"/>
    <n v="-0.94407675189131623"/>
    <n v="0"/>
    <n v="1374.806286629811"/>
    <n v="0"/>
    <n v="-0.92185268887726579"/>
    <n v="17.851239669421489"/>
    <n v="1165.6310252934015"/>
    <n v="0"/>
    <n v="-0.85951395893539484"/>
    <n v="0"/>
    <n v="1449.1815233559707"/>
    <n v="0"/>
    <n v="-0.94129771592054112"/>
    <n v="17.851239669421489"/>
  </r>
  <r>
    <n v="1952"/>
    <x v="2"/>
    <x v="31"/>
    <n v="1472.9219235168196"/>
    <n v="0"/>
    <n v="-4.1409748221376503"/>
    <n v="0"/>
    <n v="1384.844807110979"/>
    <n v="0"/>
    <n v="-10.038520481168007"/>
    <n v="0"/>
    <n v="1175.0171255183661"/>
    <n v="0"/>
    <n v="-9.3861002249645935"/>
    <n v="0"/>
    <n v="1454.6247296174338"/>
    <n v="0"/>
    <n v="-5.4432062614630468"/>
    <n v="0"/>
  </r>
  <r>
    <n v="1953"/>
    <x v="3"/>
    <x v="31"/>
    <n v="1499.9999999999986"/>
    <n v="26.809808882062786"/>
    <n v="-0.268267601116289"/>
    <n v="0"/>
    <n v="1499.1557589131294"/>
    <n v="111.3065402309783"/>
    <n v="-3.0044115711720849"/>
    <n v="0"/>
    <n v="1269.9999999999989"/>
    <n v="92.170702574394511"/>
    <n v="-2.8121719072382234"/>
    <n v="0"/>
    <n v="1500"/>
    <n v="44.500022359327254"/>
    <n v="-0.87524802323896012"/>
    <n v="0"/>
  </r>
  <r>
    <n v="1953"/>
    <x v="4"/>
    <x v="31"/>
    <n v="1499.9999999999998"/>
    <n v="1.6100384800566345"/>
    <n v="1.6100384800554977"/>
    <n v="0"/>
    <n v="1499.0578729465885"/>
    <n v="1.5117585120541304"/>
    <n v="1.6096444785949739"/>
    <n v="0"/>
    <n v="1270"/>
    <n v="1.5078583382425443"/>
    <n v="1.5078583382414075"/>
    <n v="0"/>
    <n v="1500.0000000000002"/>
    <n v="1.6100384800555729"/>
    <n v="1.6100384800553456"/>
    <n v="0"/>
  </r>
  <r>
    <n v="1953"/>
    <x v="5"/>
    <x v="31"/>
    <n v="1500"/>
    <n v="1.8033029132852818"/>
    <n v="1.5126847202147489"/>
    <n v="0.29061819307030556"/>
    <n v="1498.9660129243898"/>
    <n v="1.7110332918057873"/>
    <n v="1.512275120934198"/>
    <n v="0.29061819307030556"/>
    <n v="1270.0000000000005"/>
    <n v="1.7073012703765802"/>
    <n v="1.4166830773047014"/>
    <n v="0.29061819307142406"/>
    <n v="1499.9624847574407"/>
    <n v="1.7657801187390463"/>
    <n v="1.5126771682282336"/>
    <n v="0.29061819307030601"/>
  </r>
  <r>
    <n v="1953"/>
    <x v="6"/>
    <x v="31"/>
    <n v="1497.6214149749746"/>
    <n v="0"/>
    <n v="2.3785850250253588"/>
    <n v="0"/>
    <n v="1496.58810342472"/>
    <n v="0"/>
    <n v="2.3779094996698404"/>
    <n v="0"/>
    <n v="1267.7724661773186"/>
    <n v="0"/>
    <n v="2.2275338226818349"/>
    <n v="0"/>
    <n v="1497.5839242418986"/>
    <n v="0"/>
    <n v="2.3785605155421763"/>
    <n v="0"/>
  </r>
  <r>
    <n v="1953"/>
    <x v="7"/>
    <x v="31"/>
    <n v="1493.214962163953"/>
    <n v="0"/>
    <n v="4.4064528110216088"/>
    <n v="0"/>
    <n v="1492.1829030097074"/>
    <n v="0"/>
    <n v="4.4052004150125867"/>
    <n v="0"/>
    <n v="1263.646492053932"/>
    <n v="0"/>
    <n v="4.1259741233866407"/>
    <n v="0"/>
    <n v="1493.1775168704289"/>
    <n v="0"/>
    <n v="4.4064073714696406"/>
    <n v="0"/>
  </r>
  <r>
    <n v="1953"/>
    <x v="8"/>
    <x v="31"/>
    <n v="1500"/>
    <n v="16.28717759365917"/>
    <n v="7.3449797682196056"/>
    <n v="2.1571599893925955"/>
    <n v="1498.5543595261743"/>
    <n v="15.871112250524439"/>
    <n v="7.3424957446649657"/>
    <n v="2.1571599893925955"/>
    <n v="1270"/>
    <n v="15.388026966593483"/>
    <n v="6.8773590311328654"/>
    <n v="2.1571599893925955"/>
    <n v="1498.3111302427878"/>
    <n v="14.634053542983315"/>
    <n v="7.3432801812317976"/>
    <n v="2.1571599893925955"/>
  </r>
  <r>
    <n v="1953"/>
    <x v="9"/>
    <x v="31"/>
    <n v="1486.8268693538732"/>
    <n v="5.4415014890497059E-5"/>
    <n v="10.673185060976365"/>
    <n v="2.5000000001652891"/>
    <n v="1485.3854858097891"/>
    <n v="5.4890463165056883E-5"/>
    <n v="10.668928606683053"/>
    <n v="2.5000000001652891"/>
    <n v="1257.5068788504625"/>
    <n v="6.1681194243405046E-5"/>
    <n v="9.9931828305663579"/>
    <n v="2.5000000001653873"/>
    <n v="1485.1429744633676"/>
    <n v="5.6677995662307884E-5"/>
    <n v="10.668212457250576"/>
    <n v="2.5000000001652891"/>
  </r>
  <r>
    <n v="1953"/>
    <x v="10"/>
    <x v="31"/>
    <n v="1448.7489275931566"/>
    <n v="0"/>
    <n v="8.5319348524687726"/>
    <n v="29.54600690824784"/>
    <n v="1447.3109937729253"/>
    <n v="0"/>
    <n v="8.5284851286159906"/>
    <n v="29.54600690824784"/>
    <n v="1219.9845429964319"/>
    <n v="0"/>
    <n v="7.9763289457828037"/>
    <n v="29.54600690824784"/>
    <n v="1447.0690628476004"/>
    <n v="0"/>
    <n v="8.5279047075193617"/>
    <n v="29.54600690824784"/>
  </r>
  <r>
    <n v="1953"/>
    <x v="11"/>
    <x v="31"/>
    <n v="1412.8633437961828"/>
    <n v="0"/>
    <n v="7.3971421219613269"/>
    <n v="28.488441675012506"/>
    <n v="1411.4283823468324"/>
    <n v="0"/>
    <n v="7.3941697510803017"/>
    <n v="28.488441675012506"/>
    <n v="1184.5998588836255"/>
    <n v="0"/>
    <n v="6.8962424377938198"/>
    <n v="28.488441675012506"/>
    <n v="1411.1869515199317"/>
    <n v="0"/>
    <n v="7.3936696526562748"/>
    <n v="28.488441675012506"/>
  </r>
  <r>
    <n v="1953"/>
    <x v="0"/>
    <x v="32"/>
    <n v="1381.7661422945728"/>
    <n v="0"/>
    <n v="3.5109946032344084"/>
    <n v="27.586206898375607"/>
    <n v="1380.3326028215952"/>
    <n v="0"/>
    <n v="3.5095726268616687"/>
    <n v="27.586206898375607"/>
    <n v="1153.7484042906351"/>
    <n v="0"/>
    <n v="3.2652476946148141"/>
    <n v="27.586206898375607"/>
    <n v="1380.0914112407954"/>
    <n v="0"/>
    <n v="3.5093333807606228"/>
    <n v="27.586206898375607"/>
  </r>
  <r>
    <n v="1953"/>
    <x v="1"/>
    <x v="32"/>
    <n v="1458.7341642777119"/>
    <n v="75.655580996089498"/>
    <n v="-1.3124409870496265"/>
    <n v="0"/>
    <n v="1457.3399209322722"/>
    <n v="75.695397753884393"/>
    <n v="-1.3119203567926405"/>
    <n v="0"/>
    <n v="1230.6501567543016"/>
    <n v="75.678997043573943"/>
    <n v="-1.2227554200925823"/>
    <n v="0"/>
    <n v="1457.1473281114302"/>
    <n v="75.744076378989462"/>
    <n v="-1.3118404916452846"/>
    <n v="0"/>
  </r>
  <r>
    <n v="1953"/>
    <x v="2"/>
    <x v="32"/>
    <n v="1457.9937143365664"/>
    <n v="0"/>
    <n v="0.7404499411454708"/>
    <n v="0"/>
    <n v="1456.5997575433507"/>
    <n v="0"/>
    <n v="0.7401633889214736"/>
    <n v="0"/>
    <n v="1229.9583359341407"/>
    <n v="0"/>
    <n v="0.69182082016095592"/>
    <n v="0"/>
    <n v="1456.4072043051981"/>
    <n v="0"/>
    <n v="0.74012380623207719"/>
    <n v="0"/>
  </r>
  <r>
    <n v="1954"/>
    <x v="3"/>
    <x v="32"/>
    <n v="1498.8158429794867"/>
    <n v="37.006030969183939"/>
    <n v="-3.8160976737362944"/>
    <n v="0"/>
    <n v="1495.3260599630578"/>
    <n v="37.00671477630938"/>
    <n v="-1.7195876433976736"/>
    <n v="0"/>
    <n v="1270.0000000000002"/>
    <n v="36.522644539141481"/>
    <n v="-3.5190195267180684"/>
    <n v="0"/>
    <n v="1495.650897531372"/>
    <n v="37.007604244785021"/>
    <n v="-2.2360889813889244"/>
    <n v="0"/>
  </r>
  <r>
    <n v="1954"/>
    <x v="4"/>
    <x v="32"/>
    <n v="1499.9999999999995"/>
    <n v="5.0388228971834974E-2"/>
    <n v="-1.1337687915410497"/>
    <n v="0"/>
    <n v="1499.999999999997"/>
    <n v="4.4595144004419769"/>
    <n v="-0.21442563649728008"/>
    <n v="0"/>
    <n v="1270"/>
    <n v="0"/>
    <n v="2.2737367544323206E-13"/>
    <n v="0"/>
    <n v="1499.9999999999998"/>
    <n v="3.8757006449972899"/>
    <n v="-0.47340182363044425"/>
    <n v="0"/>
  </r>
  <r>
    <n v="1954"/>
    <x v="5"/>
    <x v="32"/>
    <n v="1500"/>
    <n v="0"/>
    <n v="-4.5474735088646412E-13"/>
    <n v="0"/>
    <n v="1500"/>
    <n v="0"/>
    <n v="-2.9558577807620168E-12"/>
    <n v="0"/>
    <n v="1270"/>
    <n v="0"/>
    <n v="0"/>
    <n v="0"/>
    <n v="1500"/>
    <n v="0"/>
    <n v="-2.2737367544323206E-13"/>
    <n v="0"/>
  </r>
  <r>
    <n v="1954"/>
    <x v="6"/>
    <x v="32"/>
    <n v="1496.4126551163952"/>
    <n v="0"/>
    <n v="3.5873448836048283"/>
    <n v="0"/>
    <n v="1496.4126551163965"/>
    <n v="0"/>
    <n v="3.587344883603464"/>
    <n v="0"/>
    <n v="1266.6405415358984"/>
    <n v="0"/>
    <n v="3.3594584641016354"/>
    <n v="0"/>
    <n v="1496.412655116397"/>
    <n v="0"/>
    <n v="3.5873448836030093"/>
    <n v="0"/>
  </r>
  <r>
    <n v="1954"/>
    <x v="7"/>
    <x v="32"/>
    <n v="1489.0409036575893"/>
    <n v="0"/>
    <n v="7.3717514588058748"/>
    <n v="0"/>
    <n v="1471.2072419659946"/>
    <n v="0"/>
    <n v="7.3541734809796075"/>
    <n v="17.851239669422302"/>
    <n v="1259.7388146465571"/>
    <n v="0"/>
    <n v="6.901726889341262"/>
    <n v="0"/>
    <n v="1471.2072419659974"/>
    <n v="0"/>
    <n v="7.3541734809795472"/>
    <n v="17.851239669420089"/>
  </r>
  <r>
    <n v="1954"/>
    <x v="8"/>
    <x v="32"/>
    <n v="1480.9720976231636"/>
    <n v="8.0949926916341303E-5"/>
    <n v="7.422468055622252"/>
    <n v="0.64641892873039764"/>
    <n v="1388.6968847154592"/>
    <n v="0"/>
    <n v="7.3103842410066733"/>
    <n v="75.199973009528762"/>
    <n v="1252.1460312366964"/>
    <n v="9.1720622370796849E-5"/>
    <n v="6.946456201752631"/>
    <n v="0.64641892873039764"/>
    <n v="1371.0450927795846"/>
    <n v="0"/>
    <n v="7.2924822856796112"/>
    <n v="92.869666900733151"/>
  </r>
  <r>
    <n v="1954"/>
    <x v="9"/>
    <x v="32"/>
    <n v="1458.2653183260181"/>
    <n v="0"/>
    <n v="10.708333508645289"/>
    <n v="11.998445788500142"/>
    <n v="1375.748190806024"/>
    <n v="1.3693310661206339E-4"/>
    <n v="10.448830842376502"/>
    <n v="2.5000000001652891"/>
    <n v="1231.0346108861811"/>
    <n v="0"/>
    <n v="10.014682210812682"/>
    <n v="11.096738139702664"/>
    <n v="1253.7420269221466"/>
    <n v="0"/>
    <n v="10.241914193424961"/>
    <n v="107.06115166401305"/>
  </r>
  <r>
    <n v="1954"/>
    <x v="10"/>
    <x v="32"/>
    <n v="1421.14928802535"/>
    <n v="0"/>
    <n v="7.7018053762696539"/>
    <n v="29.414224924398518"/>
    <n v="1334.0040809328946"/>
    <n v="0"/>
    <n v="7.5194925687845426"/>
    <n v="34.224617304344903"/>
    <n v="1194.4307133489342"/>
    <n v="0"/>
    <n v="7.1896726128483905"/>
    <n v="29.414224924398503"/>
    <n v="1101.2262858213498"/>
    <n v="0"/>
    <n v="7.1085914901242973"/>
    <n v="145.40714961067243"/>
  </r>
  <r>
    <n v="1954"/>
    <x v="11"/>
    <x v="32"/>
    <n v="1384.9871622151063"/>
    <n v="0"/>
    <n v="6.5744703061179308"/>
    <n v="29.587655504125721"/>
    <n v="1298.003768404692"/>
    <n v="0"/>
    <n v="6.4126570240768679"/>
    <n v="29.587655504125717"/>
    <n v="1158.7224425454767"/>
    <n v="0"/>
    <n v="6.1206152993318987"/>
    <n v="29.587655504125582"/>
    <n v="1065.7221820283883"/>
    <n v="0"/>
    <n v="5.9164482888358698"/>
    <n v="29.587655504125717"/>
  </r>
  <r>
    <n v="1954"/>
    <x v="0"/>
    <x v="33"/>
    <n v="1350.8830327710159"/>
    <n v="0"/>
    <n v="4.0279225455510641"/>
    <n v="30.07620689853934"/>
    <n v="1264.0005496932156"/>
    <n v="0"/>
    <n v="3.9270118129361578"/>
    <n v="30.076206898540235"/>
    <n v="1124.9060301893508"/>
    <n v="0"/>
    <n v="3.7402054575857306"/>
    <n v="30.076206898540235"/>
    <n v="1032.032743903844"/>
    <n v="0"/>
    <n v="3.6132312260040855"/>
    <n v="30.076206898540182"/>
  </r>
  <r>
    <n v="1954"/>
    <x v="1"/>
    <x v="33"/>
    <n v="1354.3676937409944"/>
    <n v="2.774080910695977E-4"/>
    <n v="-3.48438356188738"/>
    <n v="0"/>
    <n v="1267.3963758385446"/>
    <n v="2.3277600105704702E-4"/>
    <n v="-3.3955933693279534"/>
    <n v="0"/>
    <n v="1128.1379737878262"/>
    <n v="3.1476149029379628E-4"/>
    <n v="-3.231628836985188"/>
    <n v="0"/>
    <n v="1057.427582903782"/>
    <n v="22.259816252464464"/>
    <n v="-3.13502274747351"/>
    <n v="0"/>
  </r>
  <r>
    <n v="1954"/>
    <x v="2"/>
    <x v="33"/>
    <n v="1355.6950304078794"/>
    <n v="0"/>
    <n v="-2.9873366669941959"/>
    <n v="1.6600000001091926"/>
    <n v="1268.6479976935216"/>
    <n v="0"/>
    <n v="-2.9116218550867261"/>
    <n v="1.6600000001097517"/>
    <n v="1129.2488994064345"/>
    <n v="0"/>
    <n v="-2.7709256187178748"/>
    <n v="1.66000000010964"/>
    <n v="1058.4670725155931"/>
    <n v="0"/>
    <n v="-2.6994896119205936"/>
    <n v="1.6600000001094162"/>
  </r>
  <r>
    <n v="1955"/>
    <x v="3"/>
    <x v="33"/>
    <n v="1368.7034324675419"/>
    <n v="11.740906725133055"/>
    <n v="-1.267495334529503"/>
    <n v="0"/>
    <n v="1288.1901371381664"/>
    <n v="18.305111594733962"/>
    <n v="-1.2370278499108558"/>
    <n v="0"/>
    <n v="1142.1670835689692"/>
    <n v="11.741913081045704"/>
    <n v="-1.1762710814890678"/>
    <n v="0"/>
    <n v="1077.8943627493086"/>
    <n v="18.279704203263279"/>
    <n v="-1.1475860304521603"/>
    <n v="0"/>
  </r>
  <r>
    <n v="1955"/>
    <x v="4"/>
    <x v="33"/>
    <n v="1367.7120109242917"/>
    <n v="0"/>
    <n v="0.99142154325022602"/>
    <n v="0"/>
    <n v="1269.3729196933205"/>
    <n v="0"/>
    <n v="0.96597777542432439"/>
    <n v="17.851239669421613"/>
    <n v="1141.2465872300397"/>
    <n v="0"/>
    <n v="0.92049633892952443"/>
    <n v="0"/>
    <n v="1076.9953314944244"/>
    <n v="0"/>
    <n v="0.8990312548842212"/>
    <n v="0"/>
  </r>
  <r>
    <n v="1955"/>
    <x v="5"/>
    <x v="33"/>
    <n v="1364.4118293084052"/>
    <n v="0"/>
    <n v="2.2779713457821078"/>
    <n v="1.0222102701043505"/>
    <n v="1266.151515953472"/>
    <n v="0"/>
    <n v="2.2131747047444259"/>
    <n v="1.0082290351040573"/>
    <n v="1138.108992669966"/>
    <n v="0"/>
    <n v="2.1147427873245084"/>
    <n v="1.0228517727491855"/>
    <n v="1073.9560996003495"/>
    <n v="0"/>
    <n v="2.0654193595841104"/>
    <n v="0.97381253449076322"/>
  </r>
  <r>
    <n v="1955"/>
    <x v="6"/>
    <x v="33"/>
    <n v="1355.7302428249902"/>
    <n v="0"/>
    <n v="0.81005247690523596"/>
    <n v="7.8715340065097674"/>
    <n v="1257.6008531322973"/>
    <n v="0"/>
    <n v="0.78679136705481412"/>
    <n v="7.7638714541198688"/>
    <n v="1129.4808341096691"/>
    <n v="0"/>
    <n v="0.75168466027459147"/>
    <n v="7.8764739000223329"/>
    <n v="1065.7230907089074"/>
    <n v="0"/>
    <n v="0.73416182896725868"/>
    <n v="7.4988470624748098"/>
  </r>
  <r>
    <n v="1955"/>
    <x v="7"/>
    <x v="33"/>
    <n v="1335.1952480123075"/>
    <n v="0"/>
    <n v="6.9740496357493065"/>
    <n v="13.560945176933419"/>
    <n v="1237.4714034977671"/>
    <n v="0"/>
    <n v="6.7688621228378185"/>
    <n v="13.360587511692328"/>
    <n v="1109.4460955349873"/>
    <n v="0"/>
    <n v="6.4647431466284377"/>
    <n v="13.569995428053359"/>
    <n v="1028.7466080544571"/>
    <n v="0"/>
    <n v="6.2923010640056631"/>
    <n v="30.684181590444702"/>
  </r>
  <r>
    <n v="1955"/>
    <x v="8"/>
    <x v="33"/>
    <n v="1243.3934686293985"/>
    <n v="0"/>
    <n v="7.9688076306450313"/>
    <n v="83.832971752263958"/>
    <n v="1151.298806853079"/>
    <n v="0"/>
    <n v="7.7179657912877673"/>
    <n v="78.454630853400388"/>
    <n v="1018.2508323128512"/>
    <n v="0"/>
    <n v="7.3561213058097508"/>
    <n v="83.839141916326327"/>
    <n v="919.092046920793"/>
    <n v="0"/>
    <n v="7.09125012735322"/>
    <n v="102.56331100631084"/>
  </r>
  <r>
    <n v="1955"/>
    <x v="9"/>
    <x v="33"/>
    <n v="1088.9123975072712"/>
    <n v="0"/>
    <n v="8.8406791837393826"/>
    <n v="145.64039193838795"/>
    <n v="1000.2060002702814"/>
    <n v="0"/>
    <n v="8.5447933737513608"/>
    <n v="142.54801320904625"/>
    <n v="864.51549036891822"/>
    <n v="0"/>
    <n v="8.0827255992887217"/>
    <n v="145.65261634464429"/>
    <n v="770.7806676726309"/>
    <n v="0"/>
    <n v="7.7225324462843332"/>
    <n v="140.58884680187776"/>
  </r>
  <r>
    <n v="1955"/>
    <x v="10"/>
    <x v="33"/>
    <n v="951.79545916146628"/>
    <n v="0"/>
    <n v="7.9951714636756037"/>
    <n v="129.12176688212929"/>
    <n v="863.84174826436697"/>
    <n v="0"/>
    <n v="7.6843938045248592"/>
    <n v="128.67985820138955"/>
    <n v="728.17624851917753"/>
    <n v="0"/>
    <n v="7.2089795847243181"/>
    <n v="129.13026226501637"/>
    <n v="636.61387983557563"/>
    <n v="0"/>
    <n v="6.7991048576392359"/>
    <n v="127.36768297941603"/>
  </r>
  <r>
    <n v="1955"/>
    <x v="11"/>
    <x v="33"/>
    <n v="861.10760837042835"/>
    <n v="0"/>
    <n v="5.7849016181524036"/>
    <n v="84.902949172885528"/>
    <n v="782.72232347192335"/>
    <n v="0"/>
    <n v="5.564070818925245"/>
    <n v="75.555353973518379"/>
    <n v="638.63006212391804"/>
    <n v="0"/>
    <n v="5.1150125476604273"/>
    <n v="84.431173847599069"/>
    <n v="550.79070179372343"/>
    <n v="0"/>
    <n v="4.8027136192561244"/>
    <n v="81.020464422596078"/>
  </r>
  <r>
    <n v="1955"/>
    <x v="0"/>
    <x v="34"/>
    <n v="774.36929379917763"/>
    <n v="0"/>
    <n v="3.2546320657979635"/>
    <n v="83.483682505452762"/>
    <n v="703.3313837938183"/>
    <n v="0"/>
    <n v="3.1126983278860365"/>
    <n v="76.278241350219005"/>
    <n v="552.32493474134935"/>
    <n v="0"/>
    <n v="2.8214448771159226"/>
    <n v="83.483682505452762"/>
    <n v="464.73477518932367"/>
    <n v="0"/>
    <n v="2.5722440989469959"/>
    <n v="83.483682505452762"/>
  </r>
  <r>
    <n v="1955"/>
    <x v="1"/>
    <x v="34"/>
    <n v="697.23103090673271"/>
    <n v="0"/>
    <n v="-0.59576849533361553"/>
    <n v="77.734031387778529"/>
    <n v="669.17181462975304"/>
    <n v="0"/>
    <n v="-0.57781262478339812"/>
    <n v="34.737381788848658"/>
    <n v="475.08844321356901"/>
    <n v="0"/>
    <n v="-0.49753985999788597"/>
    <n v="77.734031387778231"/>
    <n v="387.4533127298152"/>
    <n v="0"/>
    <n v="-0.45256892827012507"/>
    <n v="77.7340313877786"/>
  </r>
  <r>
    <n v="1955"/>
    <x v="2"/>
    <x v="34"/>
    <n v="702.24670522135148"/>
    <n v="0"/>
    <n v="-6.6756743147285151"/>
    <n v="1.6600000001097517"/>
    <n v="674.07075336040361"/>
    <n v="0"/>
    <n v="-6.558938730760322"/>
    <n v="1.6600000001097517"/>
    <n v="478.91272031453303"/>
    <n v="0"/>
    <n v="-5.4842771010737765"/>
    <n v="1.6600000001097517"/>
    <n v="390.76006900265031"/>
    <n v="0"/>
    <n v="-4.966756272945986"/>
    <n v="1.6600000001108701"/>
  </r>
  <r>
    <n v="1956"/>
    <x v="3"/>
    <x v="34"/>
    <n v="911.41559541028982"/>
    <n v="203.6231404958684"/>
    <n v="-5.5457496930699506"/>
    <n v="0"/>
    <n v="883.14838590383351"/>
    <n v="203.62314049586689"/>
    <n v="-5.4544920475630079"/>
    <n v="0"/>
    <n v="687.29328752479853"/>
    <n v="203.62314049586752"/>
    <n v="-4.7574267143979796"/>
    <n v="0"/>
    <n v="598.73627517460943"/>
    <n v="203.62314049586783"/>
    <n v="-4.3530656760912905"/>
    <n v="0"/>
  </r>
  <r>
    <n v="1956"/>
    <x v="4"/>
    <x v="34"/>
    <n v="1058.5724945807794"/>
    <n v="145.78630852345404"/>
    <n v="-1.3705906470355842"/>
    <n v="0"/>
    <n v="1030.4604585626873"/>
    <n v="145.95853086811101"/>
    <n v="-1.3535417907428098"/>
    <n v="0"/>
    <n v="834.30728510265351"/>
    <n v="145.7872327598125"/>
    <n v="-1.2267648180424828"/>
    <n v="0"/>
    <n v="745.65732825711871"/>
    <n v="145.74695933133032"/>
    <n v="-1.1740937511789582"/>
    <n v="0"/>
  </r>
  <r>
    <n v="1956"/>
    <x v="5"/>
    <x v="34"/>
    <n v="1226.9662287125293"/>
    <n v="171.13482851060689"/>
    <n v="2.7410943788570421"/>
    <n v="0"/>
    <n v="1198.8910724462498"/>
    <n v="171.14561531210157"/>
    <n v="2.7150014285390682"/>
    <n v="0"/>
    <n v="1002.9375132886197"/>
    <n v="171.13527364556174"/>
    <n v="2.50504545959555"/>
    <n v="0"/>
    <n v="914.40264513284149"/>
    <n v="171.14349027681794"/>
    <n v="2.3981734010951641"/>
    <n v="0"/>
  </r>
  <r>
    <n v="1956"/>
    <x v="6"/>
    <x v="34"/>
    <n v="1224.3615440041567"/>
    <n v="0"/>
    <n v="2.6046847083725879"/>
    <n v="0"/>
    <n v="1196.3121404867738"/>
    <n v="0"/>
    <n v="2.5789319594759945"/>
    <n v="0"/>
    <n v="1000.5432785645135"/>
    <n v="0"/>
    <n v="2.3942347241062407"/>
    <n v="0"/>
    <n v="912.1012308120205"/>
    <n v="0"/>
    <n v="2.3014143208209816"/>
    <n v="0"/>
  </r>
  <r>
    <n v="1956"/>
    <x v="7"/>
    <x v="34"/>
    <n v="1218.8285475091318"/>
    <n v="0"/>
    <n v="5.5329964950249177"/>
    <n v="0"/>
    <n v="1190.8338716132907"/>
    <n v="0"/>
    <n v="5.4782688734831027"/>
    <n v="0"/>
    <n v="995.45836728629945"/>
    <n v="0"/>
    <n v="5.0849112782140082"/>
    <n v="0"/>
    <n v="907.2134814993575"/>
    <n v="0"/>
    <n v="4.8877493126630043"/>
    <n v="0"/>
  </r>
  <r>
    <n v="1956"/>
    <x v="8"/>
    <x v="34"/>
    <n v="1208.7381713843308"/>
    <n v="0"/>
    <n v="8.0782746043444309"/>
    <n v="2.0121015204565382"/>
    <n v="1180.8233933953525"/>
    <n v="0"/>
    <n v="7.9983766974817225"/>
    <n v="2.0121015204565484"/>
    <n v="986.02538909604277"/>
    <n v="0"/>
    <n v="7.4208766698001387"/>
    <n v="2.0121015204565382"/>
    <n v="898.06835500636976"/>
    <n v="0"/>
    <n v="7.1330249725312029"/>
    <n v="2.01210152045654"/>
  </r>
  <r>
    <n v="1956"/>
    <x v="9"/>
    <x v="34"/>
    <n v="1196.8591767292103"/>
    <n v="0"/>
    <n v="9.3789946549552603"/>
    <n v="2.5000000001652891"/>
    <n v="1169.037175004825"/>
    <n v="0"/>
    <n v="9.2862183903621478"/>
    <n v="2.5000000001652891"/>
    <n v="974.91520559875505"/>
    <n v="0"/>
    <n v="8.6101834971224314"/>
    <n v="2.5000000001652891"/>
    <n v="887.29238433089779"/>
    <n v="0"/>
    <n v="8.2759706753066773"/>
    <n v="2.5000000001652891"/>
  </r>
  <r>
    <n v="1956"/>
    <x v="10"/>
    <x v="34"/>
    <n v="1159.0552152389598"/>
    <n v="0"/>
    <n v="8.1731932644853984"/>
    <n v="29.63076822576506"/>
    <n v="1131.3145265431399"/>
    <n v="0"/>
    <n v="8.0918802359200797"/>
    <n v="29.63076822576506"/>
    <n v="937.79517957429334"/>
    <n v="0"/>
    <n v="7.4892577986966486"/>
    <n v="29.63076822576506"/>
    <n v="850.46514498771967"/>
    <n v="0"/>
    <n v="7.1964711174130613"/>
    <n v="29.63076822576506"/>
  </r>
  <r>
    <n v="1956"/>
    <x v="11"/>
    <x v="34"/>
    <n v="1135.9172430083784"/>
    <n v="0"/>
    <n v="6.1247207500891605"/>
    <n v="17.013251480492293"/>
    <n v="1108.2161381373548"/>
    <n v="0"/>
    <n v="6.0632492658482207"/>
    <n v="17.035139139936824"/>
    <n v="906.66109602297126"/>
    <n v="0"/>
    <n v="5.5875773202515475"/>
    <n v="25.546506231070531"/>
    <n v="828.51798879379942"/>
    <n v="0"/>
    <n v="5.3766378129547832"/>
    <n v="16.570518380965467"/>
  </r>
  <r>
    <n v="1956"/>
    <x v="0"/>
    <x v="35"/>
    <n v="1133.2512789810278"/>
    <n v="4.0201103217711912E-4"/>
    <n v="2.6663660383827601"/>
    <n v="0"/>
    <n v="1105.5770376641042"/>
    <n v="4.1089487838393777E-4"/>
    <n v="2.6395113681290483"/>
    <n v="0"/>
    <n v="904.23576737433461"/>
    <n v="0"/>
    <n v="2.4253286486366505"/>
    <n v="0"/>
    <n v="826.17993268521275"/>
    <n v="5.247179773056308E-4"/>
    <n v="2.3385808265639758"/>
    <n v="0"/>
  </r>
  <r>
    <n v="1956"/>
    <x v="1"/>
    <x v="35"/>
    <n v="1131.5765109977026"/>
    <n v="0"/>
    <n v="1.6747679833251823"/>
    <n v="0"/>
    <n v="1086.0733378934601"/>
    <n v="0"/>
    <n v="1.652460101222573"/>
    <n v="17.851239669421489"/>
    <n v="902.71256994118175"/>
    <n v="0"/>
    <n v="1.523197433152859"/>
    <n v="0"/>
    <n v="806.86680593632241"/>
    <n v="0"/>
    <n v="1.4618870794688519"/>
    <n v="17.851239669421489"/>
  </r>
  <r>
    <n v="1956"/>
    <x v="2"/>
    <x v="35"/>
    <n v="1130.6131578422082"/>
    <n v="0"/>
    <n v="0.96335315549436018"/>
    <n v="0"/>
    <n v="1085.1259497064323"/>
    <n v="0"/>
    <n v="0.94738818702785466"/>
    <n v="0"/>
    <n v="901.83646298598717"/>
    <n v="0"/>
    <n v="0.87610695519458659"/>
    <n v="0"/>
    <n v="806.03065708434156"/>
    <n v="0"/>
    <n v="0.83614885198085176"/>
    <n v="0"/>
  </r>
  <r>
    <n v="1957"/>
    <x v="3"/>
    <x v="35"/>
    <n v="1133.7150360150204"/>
    <n v="0"/>
    <n v="-3.1018781728121212"/>
    <n v="0"/>
    <n v="1088.1764506238774"/>
    <n v="0"/>
    <n v="-3.0505009174451061"/>
    <n v="0"/>
    <n v="904.65757691170745"/>
    <n v="0"/>
    <n v="-2.8211139257202831"/>
    <n v="0"/>
    <n v="808.72322489549492"/>
    <n v="0"/>
    <n v="-2.6925678111533671"/>
    <n v="0"/>
  </r>
  <r>
    <n v="1957"/>
    <x v="4"/>
    <x v="35"/>
    <n v="1164.302683322788"/>
    <n v="28.573203065508885"/>
    <n v="-2.0144442422587261"/>
    <n v="0"/>
    <n v="1119.3134882161512"/>
    <n v="29.155488355000369"/>
    <n v="-1.9815492372734589"/>
    <n v="0"/>
    <n v="935.06684628488654"/>
    <n v="28.574478448574581"/>
    <n v="-1.8347909246045049"/>
    <n v="0"/>
    <n v="839.63564494833679"/>
    <n v="29.158224495782235"/>
    <n v="-1.7541955570596315"/>
    <n v="0"/>
  </r>
  <r>
    <n v="1957"/>
    <x v="5"/>
    <x v="35"/>
    <n v="1376.1976459224472"/>
    <n v="213.92925619834708"/>
    <n v="1.0465385420358473"/>
    <n v="0.98775505665197416"/>
    <n v="1331.2247692291216"/>
    <n v="213.92925619834708"/>
    <n v="1.0302201246269078"/>
    <n v="0.9877550607497273"/>
    <n v="1147.0449252295007"/>
    <n v="213.92925619834708"/>
    <n v="0.96342219714722432"/>
    <n v="0.98775505658571805"/>
    <n v="1051.650331572037"/>
    <n v="213.92925619834708"/>
    <n v="0.92681450469876836"/>
    <n v="0.98775506994813256"/>
  </r>
  <r>
    <n v="1957"/>
    <x v="6"/>
    <x v="35"/>
    <n v="1369.9768654068193"/>
    <n v="0"/>
    <n v="3.3314794366319691"/>
    <n v="2.8893010789959246"/>
    <n v="1325.0466174470855"/>
    <n v="0"/>
    <n v="3.2888506874943579"/>
    <n v="2.8893010945417807"/>
    <n v="1141.0641354172585"/>
    <n v="0"/>
    <n v="3.0914887336360057"/>
    <n v="2.889301078606159"/>
    <n v="1045.7765759165484"/>
    <n v="0"/>
    <n v="2.9844544984043511"/>
    <n v="2.8893011570842431"/>
  </r>
  <r>
    <n v="1957"/>
    <x v="7"/>
    <x v="35"/>
    <n v="1364.9381195553769"/>
    <n v="0"/>
    <n v="5.0387458514423997"/>
    <n v="0"/>
    <n v="1320.0723872709109"/>
    <n v="0"/>
    <n v="4.9742301761746148"/>
    <n v="0"/>
    <n v="1136.3899152775109"/>
    <n v="0"/>
    <n v="4.6742201397476038"/>
    <n v="0"/>
    <n v="1041.2642378585451"/>
    <n v="0"/>
    <n v="4.5123380580032517"/>
    <n v="0"/>
  </r>
  <r>
    <n v="1957"/>
    <x v="8"/>
    <x v="35"/>
    <n v="1352.6546756074913"/>
    <n v="0"/>
    <n v="9.7834439477203539"/>
    <n v="2.5000000001652891"/>
    <n v="1217.7681439766914"/>
    <n v="0"/>
    <n v="9.5278905323231271"/>
    <n v="92.776352761896405"/>
    <n v="1124.8186511176832"/>
    <n v="0"/>
    <n v="9.0712641596624159"/>
    <n v="2.5000000001652891"/>
    <n v="939.31975817988337"/>
    <n v="0"/>
    <n v="8.5956976489685388"/>
    <n v="93.348782029693226"/>
  </r>
  <r>
    <n v="1957"/>
    <x v="9"/>
    <x v="35"/>
    <n v="1332.4744305162346"/>
    <n v="0"/>
    <n v="10.070632050637837"/>
    <n v="10.109613040618829"/>
    <n v="1205.610144464436"/>
    <n v="1.6245208790274722E-4"/>
    <n v="9.6581619641780136"/>
    <n v="2.5000000001652891"/>
    <n v="1105.3810045415487"/>
    <n v="0"/>
    <n v="9.328033535508899"/>
    <n v="10.109613040625613"/>
    <n v="838.2516158133551"/>
    <n v="0"/>
    <n v="8.4802362408263576"/>
    <n v="92.587906125701906"/>
  </r>
  <r>
    <n v="1957"/>
    <x v="10"/>
    <x v="35"/>
    <n v="1292.5796630995637"/>
    <n v="0"/>
    <n v="8.5585605180473614"/>
    <n v="31.336206898623541"/>
    <n v="1161.2727184781459"/>
    <n v="0"/>
    <n v="8.1972767587861526"/>
    <n v="36.140149227503947"/>
    <n v="1066.1337121381287"/>
    <n v="0"/>
    <n v="7.9110855047964925"/>
    <n v="31.336206898623541"/>
    <n v="828.6678937568654"/>
    <n v="0"/>
    <n v="7.0837220563244161"/>
    <n v="2.5000000001652891"/>
  </r>
  <r>
    <n v="1957"/>
    <x v="11"/>
    <x v="35"/>
    <n v="1257.9868667635756"/>
    <n v="0"/>
    <n v="4.8267566397060406"/>
    <n v="29.766039696282128"/>
    <n v="1156.1997387477161"/>
    <n v="1.6696747890104029E-4"/>
    <n v="4.6333139001171997"/>
    <n v="0.43983279779148038"/>
    <n v="1031.9187173136345"/>
    <n v="0"/>
    <n v="4.4489551282120416"/>
    <n v="29.766039696282128"/>
    <n v="821.22085541692741"/>
    <n v="0"/>
    <n v="4.0232744304342436"/>
    <n v="3.4237639095037462"/>
  </r>
  <r>
    <n v="1957"/>
    <x v="0"/>
    <x v="36"/>
    <n v="1229.3964016608736"/>
    <n v="3.5603163329734044E-4"/>
    <n v="-1.4853857642050947"/>
    <n v="30.076206898540349"/>
    <n v="1206.9159227444416"/>
    <n v="49.263482171533717"/>
    <n v="-1.4527018251917596"/>
    <n v="0"/>
    <n v="1003.2091584251922"/>
    <n v="4.0982873973272716E-4"/>
    <n v="-1.366238181358284"/>
    <n v="30.07620689854032"/>
    <n v="901.63081337814447"/>
    <n v="79.134545454544948"/>
    <n v="-1.2754125066721116"/>
    <n v="0"/>
  </r>
  <r>
    <n v="1957"/>
    <x v="1"/>
    <x v="36"/>
    <n v="1250.0771757222572"/>
    <n v="21.896358797989727"/>
    <n v="1.215584736606182"/>
    <n v="0"/>
    <n v="1227.7490548732587"/>
    <n v="22.039251950656485"/>
    <n v="1.2061198218393159"/>
    <n v="0"/>
    <n v="1023.9958978242408"/>
    <n v="21.904364239187224"/>
    <n v="1.1176248401385678"/>
    <n v="0"/>
    <n v="921.67103312603683"/>
    <n v="21.108270418965954"/>
    <n v="1.0680506710735891"/>
    <n v="0"/>
  </r>
  <r>
    <n v="1957"/>
    <x v="2"/>
    <x v="36"/>
    <n v="1250.475631678022"/>
    <n v="0"/>
    <n v="-2.0584559558745541"/>
    <n v="1.6600000001097517"/>
    <n v="1228.1314655175522"/>
    <n v="0"/>
    <n v="-2.0424106444079353"/>
    <n v="1.6600000001144493"/>
    <n v="1024.2301628773293"/>
    <n v="0"/>
    <n v="-1.8942650531982592"/>
    <n v="1.6600000001097526"/>
    <n v="921.82118856518537"/>
    <n v="0"/>
    <n v="-1.8101554392409709"/>
    <n v="1.6600000000924366"/>
  </r>
  <r>
    <n v="1958"/>
    <x v="3"/>
    <x v="36"/>
    <n v="1325.377692136957"/>
    <n v="70.340450393981214"/>
    <n v="-4.561610064953797"/>
    <n v="0"/>
    <n v="1303.0329087712589"/>
    <n v="70.373277798714881"/>
    <n v="-4.5281654549918215"/>
    <n v="0"/>
    <n v="1098.7818464219929"/>
    <n v="70.341624331326543"/>
    <n v="-4.2100592133370043"/>
    <n v="0"/>
    <n v="996.23831622275497"/>
    <n v="70.388476548187754"/>
    <n v="-4.0286511093818547"/>
    <n v="0"/>
  </r>
  <r>
    <n v="1958"/>
    <x v="4"/>
    <x v="36"/>
    <n v="1499.9999999999991"/>
    <n v="163.44347523384718"/>
    <n v="-11.178832629194943"/>
    <n v="0"/>
    <n v="1499.721585536279"/>
    <n v="184.9668082786178"/>
    <n v="-11.721868486402286"/>
    <n v="0"/>
    <n v="1269.9999999999993"/>
    <n v="161.04253829093847"/>
    <n v="-10.175615287067956"/>
    <n v="0"/>
    <n v="1196.1244467845802"/>
    <n v="189.27074380165331"/>
    <n v="-10.615386760171901"/>
    <n v="0"/>
  </r>
  <r>
    <n v="1958"/>
    <x v="5"/>
    <x v="36"/>
    <n v="1500"/>
    <n v="0"/>
    <n v="-9.0949470177292824E-13"/>
    <n v="0"/>
    <n v="1499.8829001552569"/>
    <n v="0"/>
    <n v="-0.16131461897793997"/>
    <n v="0"/>
    <n v="1270"/>
    <n v="0"/>
    <n v="-6.8212102632969618E-13"/>
    <n v="0"/>
    <n v="1412.5534759445698"/>
    <n v="213.92925619834716"/>
    <n v="-2.4997729616424067"/>
    <n v="0"/>
  </r>
  <r>
    <n v="1958"/>
    <x v="6"/>
    <x v="36"/>
    <n v="1499.999999999992"/>
    <n v="2.0789112773718053"/>
    <n v="2.0789112773797633"/>
    <n v="0"/>
    <n v="1499.7555367468171"/>
    <n v="1.9514458238246974"/>
    <n v="2.0788092322645029"/>
    <n v="0"/>
    <n v="1270"/>
    <n v="1.9469744002274465"/>
    <n v="1.9469744002274465"/>
    <n v="0"/>
    <n v="1499.9937317798694"/>
    <n v="89.494221000582499"/>
    <n v="2.0539651652828042"/>
    <n v="0"/>
  </r>
  <r>
    <n v="1958"/>
    <x v="7"/>
    <x v="36"/>
    <n v="1500.0000000000005"/>
    <n v="6.2896920621942991"/>
    <n v="6.2896920621858863"/>
    <n v="0"/>
    <n v="1499.3707454780497"/>
    <n v="5.9041567009689757"/>
    <n v="6.2889479697364337"/>
    <n v="0"/>
    <n v="1270.0000000000014"/>
    <n v="5.8905204679411778"/>
    <n v="5.8905204679398135"/>
    <n v="0"/>
    <n v="1498.5536224371826"/>
    <n v="4.848366498430007"/>
    <n v="6.2884758411168171"/>
    <n v="0"/>
  </r>
  <r>
    <n v="1958"/>
    <x v="8"/>
    <x v="36"/>
    <n v="1499.9999999999998"/>
    <n v="8.0636376188608416"/>
    <n v="8.0636376188615237"/>
    <n v="0"/>
    <n v="1498.8794558357033"/>
    <n v="7.5704280706217109"/>
    <n v="8.0617177129680844"/>
    <n v="0"/>
    <n v="1270"/>
    <n v="7.5518836169281007"/>
    <n v="7.551883616929465"/>
    <n v="0"/>
    <n v="1498.1521266125528"/>
    <n v="7.6585098405363912"/>
    <n v="8.0600056651662104"/>
    <n v="0"/>
  </r>
  <r>
    <n v="1958"/>
    <x v="9"/>
    <x v="36"/>
    <n v="1487.4790046565663"/>
    <n v="5.9448797902584042E-5"/>
    <n v="10.021054792066083"/>
    <n v="2.5000000001652891"/>
    <n v="1486.3615579157977"/>
    <n v="5.9946917648956373E-5"/>
    <n v="10.017957866657996"/>
    <n v="2.5000000001652891"/>
    <n v="1258.1173562046324"/>
    <n v="6.7361778893561554E-5"/>
    <n v="9.3827111569811894"/>
    <n v="2.5000000001652891"/>
    <n v="1485.6362408652994"/>
    <n v="6.1944027497250342E-5"/>
    <n v="10.015947691115587"/>
    <n v="2.5000000001652891"/>
  </r>
  <r>
    <n v="1958"/>
    <x v="10"/>
    <x v="36"/>
    <n v="1449.8783262665565"/>
    <n v="0"/>
    <n v="10.014471491634154"/>
    <n v="27.586206898375607"/>
    <n v="1448.7640166635501"/>
    <n v="0"/>
    <n v="10.011334353871931"/>
    <n v="27.586206898375607"/>
    <n v="1221.1682096510538"/>
    <n v="0"/>
    <n v="9.3629396552030499"/>
    <n v="27.586206898375607"/>
    <n v="1448.0407359112148"/>
    <n v="0"/>
    <n v="10.00929805570901"/>
    <n v="27.586206898375607"/>
  </r>
  <r>
    <n v="1958"/>
    <x v="11"/>
    <x v="36"/>
    <n v="1414.7957699900601"/>
    <n v="0"/>
    <n v="7.496349378119163"/>
    <n v="27.586206898377299"/>
    <n v="1413.6837936520001"/>
    <n v="0"/>
    <n v="7.4940161131744532"/>
    <n v="27.586206898375607"/>
    <n v="1186.5922621722852"/>
    <n v="0"/>
    <n v="6.9897405803929047"/>
    <n v="27.586206898375607"/>
    <n v="1412.9620273850649"/>
    <n v="0"/>
    <n v="7.4925016277746153"/>
    <n v="27.586206898375352"/>
  </r>
  <r>
    <n v="1958"/>
    <x v="0"/>
    <x v="37"/>
    <n v="1382.4124912587677"/>
    <n v="0"/>
    <n v="4.7970718329168136"/>
    <n v="27.586206898375607"/>
    <n v="1381.3020196450527"/>
    <n v="0"/>
    <n v="4.7955671085717455"/>
    <n v="27.586206898375607"/>
    <n v="1154.5441377815321"/>
    <n v="0"/>
    <n v="4.461917492377566"/>
    <n v="27.586206898375607"/>
    <n v="1380.5812300709083"/>
    <n v="0"/>
    <n v="4.7945904157809451"/>
    <n v="27.586206898375607"/>
  </r>
  <r>
    <n v="1958"/>
    <x v="1"/>
    <x v="37"/>
    <n v="1380.5386895435784"/>
    <n v="0"/>
    <n v="1.8738017151893018"/>
    <n v="0"/>
    <n v="1361.5823110811393"/>
    <n v="0"/>
    <n v="1.8684688944919117"/>
    <n v="17.851239669421489"/>
    <n v="1152.8034079506801"/>
    <n v="0"/>
    <n v="1.740729830851933"/>
    <n v="0"/>
    <n v="1360.8619045087571"/>
    <n v="0"/>
    <n v="1.8680858927297095"/>
    <n v="17.851239669421489"/>
  </r>
  <r>
    <n v="1958"/>
    <x v="2"/>
    <x v="37"/>
    <n v="1380.4281669785596"/>
    <n v="0"/>
    <n v="0.1105225650187549"/>
    <n v="0"/>
    <n v="1361.4723829530742"/>
    <n v="0"/>
    <n v="0.1099281280651212"/>
    <n v="0"/>
    <n v="1152.7007396659549"/>
    <n v="0"/>
    <n v="0.10266828472526868"/>
    <n v="0"/>
    <n v="1360.7519989713094"/>
    <n v="0"/>
    <n v="0.10990553744773024"/>
    <n v="0"/>
  </r>
  <r>
    <n v="1959"/>
    <x v="3"/>
    <x v="37"/>
    <n v="1421.712411573521"/>
    <n v="36.173278316591528"/>
    <n v="-5.1109662783698369"/>
    <n v="0"/>
    <n v="1403.0716973809792"/>
    <n v="36.515449898095227"/>
    <n v="-5.0838645298098015"/>
    <n v="0"/>
    <n v="1193.628046577388"/>
    <n v="36.172304332455838"/>
    <n v="-4.755002578977269"/>
    <n v="0"/>
    <n v="1402.3840627386242"/>
    <n v="36.54921421944676"/>
    <n v="-5.0828495478680153"/>
    <n v="0"/>
  </r>
  <r>
    <n v="1959"/>
    <x v="4"/>
    <x v="37"/>
    <n v="1499.9999999999973"/>
    <n v="74.629590279438176"/>
    <n v="-3.6579981470381284"/>
    <n v="0"/>
    <n v="1499.5251528089552"/>
    <n v="92.804935547125368"/>
    <n v="-3.6485198808506283"/>
    <n v="0"/>
    <n v="1269.9999999999986"/>
    <n v="73.018117067624075"/>
    <n v="-3.3538363549865835"/>
    <n v="0"/>
    <n v="1499.9999999999995"/>
    <n v="93.831301368285423"/>
    <n v="-3.7846358930899697"/>
    <n v="0"/>
  </r>
  <r>
    <n v="1959"/>
    <x v="5"/>
    <x v="37"/>
    <n v="1496.9880604492469"/>
    <n v="0"/>
    <n v="2.9201623763409494"/>
    <n v="9.1777174409462869E-2"/>
    <n v="1496.5137260766332"/>
    <n v="0"/>
    <n v="2.9197814703471332"/>
    <n v="9.1645261974846209E-2"/>
    <n v="1267.1735402373995"/>
    <n v="0"/>
    <n v="2.734684638455124"/>
    <n v="9.1775124144018741E-2"/>
    <n v="1496.9881929124369"/>
    <n v="0"/>
    <n v="2.9201624278380014"/>
    <n v="9.1644659724600341E-2"/>
  </r>
  <r>
    <n v="1959"/>
    <x v="6"/>
    <x v="37"/>
    <n v="1488.4155520496674"/>
    <n v="0"/>
    <n v="5.3912347119273694"/>
    <n v="3.1812736876520504"/>
    <n v="1465.5748187100562"/>
    <n v="0"/>
    <n v="5.3744076670143635"/>
    <n v="25.564499699562678"/>
    <n v="1258.9449885820936"/>
    <n v="0"/>
    <n v="5.0473490360494164"/>
    <n v="3.1812026192564482"/>
    <n v="1466.0520091184558"/>
    <n v="0"/>
    <n v="5.3751211192191981"/>
    <n v="25.561062674761974"/>
  </r>
  <r>
    <n v="1959"/>
    <x v="7"/>
    <x v="37"/>
    <n v="1481.343441253523"/>
    <n v="0"/>
    <n v="7.0721107961444432"/>
    <n v="0"/>
    <n v="1390.3084298256661"/>
    <n v="0"/>
    <n v="6.9612882058073779"/>
    <n v="68.305100678582775"/>
    <n v="1252.3269436206597"/>
    <n v="0"/>
    <n v="6.6180449614339523"/>
    <n v="0"/>
    <n v="1371.4730391110854"/>
    <n v="0"/>
    <n v="6.9435076147418044"/>
    <n v="87.63546239262854"/>
  </r>
  <r>
    <n v="1959"/>
    <x v="8"/>
    <x v="37"/>
    <n v="1464.0885155556819"/>
    <n v="1.1395427387882038E-4"/>
    <n v="9.8222532846521791"/>
    <n v="7.4327863674628443"/>
    <n v="1372.8606801834355"/>
    <n v="1.1476801038460787E-4"/>
    <n v="9.5743911835853304"/>
    <n v="7.8734732266555731"/>
    <n v="1235.7078459268832"/>
    <n v="1.2915357344810567E-4"/>
    <n v="9.1857027013392063"/>
    <n v="7.4335241460106811"/>
    <n v="1268.5518554862135"/>
    <n v="0"/>
    <n v="9.4071798066669317"/>
    <n v="93.514003818204969"/>
  </r>
  <r>
    <n v="1959"/>
    <x v="9"/>
    <x v="37"/>
    <n v="1421.4912875660389"/>
    <n v="0"/>
    <n v="10.822013531494093"/>
    <n v="31.775214458148895"/>
    <n v="1330.5706108634422"/>
    <n v="0"/>
    <n v="10.547052724136229"/>
    <n v="31.743016595857107"/>
    <n v="1193.815306626097"/>
    <n v="0"/>
    <n v="10.101438095794137"/>
    <n v="31.791101204992074"/>
    <n v="1105.3114591358753"/>
    <n v="0"/>
    <n v="10.019746722197482"/>
    <n v="153.22064962814071"/>
  </r>
  <r>
    <n v="1959"/>
    <x v="10"/>
    <x v="37"/>
    <n v="1379.975356430745"/>
    <n v="0"/>
    <n v="8.8463909032473254"/>
    <n v="32.669540232046515"/>
    <n v="1289.2822001196585"/>
    <n v="0"/>
    <n v="8.6188566249810208"/>
    <n v="32.669554118802722"/>
    <n v="1152.9141266030247"/>
    <n v="0"/>
    <n v="8.2316397910258345"/>
    <n v="32.669540232046522"/>
    <n v="1064.6701470276148"/>
    <n v="0"/>
    <n v="7.9706999610806051"/>
    <n v="32.670612147179931"/>
  </r>
  <r>
    <n v="1959"/>
    <x v="11"/>
    <x v="37"/>
    <n v="1335.1636623685454"/>
    <n v="0"/>
    <n v="5.2202100710738932"/>
    <n v="39.591483991125756"/>
    <n v="1244.7017347870765"/>
    <n v="0"/>
    <n v="5.0827163508084041"/>
    <n v="39.497748981773576"/>
    <n v="1108.484961638278"/>
    <n v="0"/>
    <n v="4.8420720431257536"/>
    <n v="39.587092921620879"/>
    <n v="1019.4732020843974"/>
    <n v="0"/>
    <n v="4.6841877230108437"/>
    <n v="40.512757220206588"/>
  </r>
  <r>
    <n v="1959"/>
    <x v="0"/>
    <x v="38"/>
    <n v="1276.438820398504"/>
    <n v="0"/>
    <n v="4.794976533338712"/>
    <n v="53.929865436702613"/>
    <n v="1189.7540263987339"/>
    <n v="0"/>
    <n v="4.6588264592717366"/>
    <n v="50.288881929070826"/>
    <n v="1050.1247903816754"/>
    <n v="0"/>
    <n v="4.4303058198998286"/>
    <n v="53.929865436702769"/>
    <n v="964.90678324320766"/>
    <n v="0"/>
    <n v="4.2775369121188191"/>
    <n v="50.288881929070897"/>
  </r>
  <r>
    <n v="1959"/>
    <x v="1"/>
    <x v="38"/>
    <n v="1254.9568976100429"/>
    <n v="0"/>
    <n v="1.9492398603404482"/>
    <n v="19.532682928120686"/>
    <n v="1165.9426297608634"/>
    <n v="0"/>
    <n v="1.8892441329164242"/>
    <n v="21.922152504954106"/>
    <n v="1028.7969161091341"/>
    <n v="0"/>
    <n v="1.7951913444206085"/>
    <n v="19.532682928120686"/>
    <n v="941.25594464014216"/>
    <n v="0"/>
    <n v="1.7286860981113357"/>
    <n v="21.922152504954159"/>
  </r>
  <r>
    <n v="1959"/>
    <x v="2"/>
    <x v="38"/>
    <n v="1243.2135043180617"/>
    <n v="0"/>
    <n v="-0.46538719663087669"/>
    <n v="12.208780488612069"/>
    <n v="1152.9388886561269"/>
    <n v="0"/>
    <n v="-0.45077169378011028"/>
    <n v="13.454512798516602"/>
    <n v="1017.0163641348646"/>
    <n v="0"/>
    <n v="-0.42822851434252662"/>
    <n v="12.208780488612069"/>
    <n v="928.21396373057428"/>
    <n v="0"/>
    <n v="-0.41179047809489511"/>
    <n v="13.453771387662778"/>
  </r>
  <r>
    <n v="1960"/>
    <x v="3"/>
    <x v="38"/>
    <n v="1246.7697174666787"/>
    <n v="0"/>
    <n v="-3.5562131486169619"/>
    <n v="0"/>
    <n v="1156.3828372807404"/>
    <n v="0"/>
    <n v="-3.4439486246135402"/>
    <n v="0"/>
    <n v="1020.2871908728929"/>
    <n v="0"/>
    <n v="-3.2708267380282905"/>
    <n v="0"/>
    <n v="931.35848376829631"/>
    <n v="0"/>
    <n v="-3.1445200377220317"/>
    <n v="0"/>
  </r>
  <r>
    <n v="1960"/>
    <x v="4"/>
    <x v="38"/>
    <n v="1314.3899744342923"/>
    <n v="64.59275146805463"/>
    <n v="-3.0275054995589841"/>
    <n v="0"/>
    <n v="1223.9138350754292"/>
    <n v="64.596690342718688"/>
    <n v="-2.9343074519701133"/>
    <n v="0"/>
    <n v="1087.6727082874809"/>
    <n v="64.593171659068858"/>
    <n v="-2.792345755519122"/>
    <n v="0"/>
    <n v="998.58701675437078"/>
    <n v="64.541146610812177"/>
    <n v="-2.6873863752622924"/>
    <n v="0"/>
  </r>
  <r>
    <n v="1960"/>
    <x v="5"/>
    <x v="38"/>
    <n v="1446.4994728313343"/>
    <n v="132.6978980460641"/>
    <n v="0.58839964902210795"/>
    <n v="0"/>
    <n v="1356.0381977009952"/>
    <n v="132.69750047212008"/>
    <n v="0.57313784655414679"/>
    <n v="0"/>
    <n v="1219.8244131238143"/>
    <n v="132.69821316191428"/>
    <n v="0.54650832558081675"/>
    <n v="0"/>
    <n v="1130.7148420528699"/>
    <n v="132.6571591762935"/>
    <n v="0.52933387779435748"/>
    <n v="0"/>
  </r>
  <r>
    <n v="1960"/>
    <x v="6"/>
    <x v="38"/>
    <n v="1434.0695313248586"/>
    <n v="0"/>
    <n v="3.2509249306212347"/>
    <n v="9.1790165758544084"/>
    <n v="1275.2262533372646"/>
    <n v="0"/>
    <n v="3.1378655959999691"/>
    <n v="77.674078767730649"/>
    <n v="1207.6106969987011"/>
    <n v="0"/>
    <n v="3.0349675283651827"/>
    <n v="9.1787485967480684"/>
    <n v="1101.4955300942554"/>
    <n v="0"/>
    <n v="2.9301876125101529"/>
    <n v="26.289124346104373"/>
  </r>
  <r>
    <n v="1960"/>
    <x v="7"/>
    <x v="38"/>
    <n v="1413.120564579657"/>
    <n v="0"/>
    <n v="6.0794157011056882"/>
    <n v="14.869551044095999"/>
    <n v="1254.9306676092833"/>
    <n v="0"/>
    <n v="5.8071450442865657"/>
    <n v="14.488440683694668"/>
    <n v="1187.0725436061712"/>
    <n v="0"/>
    <n v="5.6690364612791431"/>
    <n v="14.869116931250778"/>
    <n v="1082.3700580808295"/>
    <n v="0"/>
    <n v="5.456517843087477"/>
    <n v="13.668954170338429"/>
  </r>
  <r>
    <n v="1960"/>
    <x v="8"/>
    <x v="38"/>
    <n v="1266.8874647879486"/>
    <n v="0"/>
    <n v="10.176054695121934"/>
    <n v="136.05704509658642"/>
    <n v="1163.2954418652143"/>
    <n v="0"/>
    <n v="9.7654535896797228"/>
    <n v="81.869772154389253"/>
    <n v="1041.5861497524522"/>
    <n v="0"/>
    <n v="9.4299472259997685"/>
    <n v="136.05644662771917"/>
    <n v="943.1190645063316"/>
    <n v="0"/>
    <n v="9.07501073196525"/>
    <n v="130.17598284253265"/>
  </r>
  <r>
    <n v="1960"/>
    <x v="9"/>
    <x v="38"/>
    <n v="1171.2104690610549"/>
    <n v="0"/>
    <n v="9.5615967034464546"/>
    <n v="86.11539902344721"/>
    <n v="1077.5177882593784"/>
    <n v="0"/>
    <n v="9.2185930110827599"/>
    <n v="76.559060594753134"/>
    <n v="946.68410997799344"/>
    <n v="0"/>
    <n v="8.781737762891396"/>
    <n v="86.120302011567389"/>
    <n v="783.2028047701798"/>
    <n v="0"/>
    <n v="8.2657077740553575"/>
    <n v="151.65055196209644"/>
  </r>
  <r>
    <n v="1960"/>
    <x v="10"/>
    <x v="38"/>
    <n v="1026.0415913932477"/>
    <n v="0"/>
    <n v="7.7930161723076878"/>
    <n v="137.37586149549955"/>
    <n v="930.51587736651118"/>
    <n v="0"/>
    <n v="7.5165393118903978"/>
    <n v="139.48537158097687"/>
    <n v="802.22813619814758"/>
    <n v="0"/>
    <n v="7.0806821467101315"/>
    <n v="137.37529163313573"/>
    <n v="640.12619195042362"/>
    <n v="0"/>
    <n v="6.4664854717899516"/>
    <n v="136.61012734796623"/>
  </r>
  <r>
    <n v="1960"/>
    <x v="11"/>
    <x v="38"/>
    <n v="935.1809704914333"/>
    <n v="0"/>
    <n v="5.6873434435256769"/>
    <n v="85.173277458288723"/>
    <n v="840.21629176584895"/>
    <n v="0"/>
    <n v="5.4429161992168957"/>
    <n v="84.85666940144533"/>
    <n v="711.96467314936649"/>
    <n v="0"/>
    <n v="5.0900366081514647"/>
    <n v="85.173426440629626"/>
    <n v="550.41865475235591"/>
    <n v="0"/>
    <n v="4.5696298230506329"/>
    <n v="85.137907375017079"/>
  </r>
  <r>
    <n v="1960"/>
    <x v="0"/>
    <x v="39"/>
    <n v="875.51151306674251"/>
    <n v="0"/>
    <n v="3.0471581521169355"/>
    <n v="56.622299272573855"/>
    <n v="752.61997639501874"/>
    <n v="0"/>
    <n v="2.8913180203411599"/>
    <n v="84.704997350489052"/>
    <n v="652.64864906828166"/>
    <n v="0"/>
    <n v="2.6938034134475259"/>
    <n v="56.622220667637308"/>
    <n v="479.75612656011191"/>
    <n v="0"/>
    <n v="2.3286302339786005"/>
    <n v="68.333897958265396"/>
  </r>
  <r>
    <n v="1960"/>
    <x v="1"/>
    <x v="39"/>
    <n v="857.93329554494699"/>
    <n v="0"/>
    <n v="-1.9544654063263316"/>
    <n v="19.532682928121854"/>
    <n v="732.73559860278306"/>
    <n v="0"/>
    <n v="-1.8256532790902078"/>
    <n v="21.71003107132589"/>
    <n v="634.8314896814345"/>
    <n v="0"/>
    <n v="-1.7155235412723613"/>
    <n v="19.532682928119513"/>
    <n v="464.87961174331684"/>
    <n v="0"/>
    <n v="-1.4534851842832559"/>
    <n v="16.330000001078322"/>
  </r>
  <r>
    <n v="1960"/>
    <x v="2"/>
    <x v="39"/>
    <n v="849.93678381870575"/>
    <n v="0"/>
    <n v="-2.313488274439873"/>
    <n v="10.310000000681111"/>
    <n v="724.58118472594276"/>
    <n v="0"/>
    <n v="-2.1555861238408163"/>
    <n v="10.310000000681111"/>
    <n v="626.54704652158568"/>
    <n v="0"/>
    <n v="-2.0255568408299585"/>
    <n v="10.310000000678778"/>
    <n v="464.93665781471731"/>
    <n v="0"/>
    <n v="-1.7170460715102165"/>
    <n v="1.6600000001097526"/>
  </r>
  <r>
    <n v="1961"/>
    <x v="3"/>
    <x v="39"/>
    <n v="852.15541821448107"/>
    <n v="0"/>
    <n v="-2.2186343957753252"/>
    <n v="0"/>
    <n v="726.64720949673028"/>
    <n v="0"/>
    <n v="-2.0660247707875214"/>
    <n v="0"/>
    <n v="628.48673993177101"/>
    <n v="0"/>
    <n v="-1.9396934101853276"/>
    <n v="0"/>
    <n v="466.58695923522748"/>
    <n v="0"/>
    <n v="-1.6503014205101749"/>
    <n v="0"/>
  </r>
  <r>
    <n v="1961"/>
    <x v="4"/>
    <x v="39"/>
    <n v="919.30380595750125"/>
    <n v="66.233561013084895"/>
    <n v="-0.91482672993528524"/>
    <n v="0"/>
    <n v="799.70138175956129"/>
    <n v="72.197103755498802"/>
    <n v="-0.85706850733220108"/>
    <n v="0"/>
    <n v="695.53473072386998"/>
    <n v="66.239518522332915"/>
    <n v="-0.80847226976605668"/>
    <n v="0"/>
    <n v="539.92985388876139"/>
    <n v="72.646424505579759"/>
    <n v="-0.69647014795414464"/>
    <n v="0"/>
  </r>
  <r>
    <n v="1961"/>
    <x v="5"/>
    <x v="39"/>
    <n v="923.80872849725995"/>
    <n v="4.746052312223707"/>
    <n v="0.24112977246501188"/>
    <n v="0"/>
    <n v="817.73310320322241"/>
    <n v="18.26009653752897"/>
    <n v="0.22837509386784305"/>
    <n v="0"/>
    <n v="700.07232066268887"/>
    <n v="4.75125081019738"/>
    <n v="0.21366087137849732"/>
    <n v="0"/>
    <n v="572.57453030129352"/>
    <n v="32.835345106105514"/>
    <n v="0.19066869357337879"/>
    <n v="0"/>
  </r>
  <r>
    <n v="1961"/>
    <x v="6"/>
    <x v="39"/>
    <n v="915.54999935825651"/>
    <n v="0"/>
    <n v="3.4849792160652404"/>
    <n v="4.7737499229381948"/>
    <n v="809.72758857125496"/>
    <n v="0"/>
    <n v="3.3142805475046035"/>
    <n v="4.6912340844628542"/>
    <n v="692.21130875267818"/>
    <n v="0"/>
    <n v="3.0874146683139712"/>
    <n v="4.7735972416967174"/>
    <n v="551.24737538890076"/>
    <n v="0"/>
    <n v="2.77344815780679"/>
    <n v="18.553706754585967"/>
  </r>
  <r>
    <n v="1961"/>
    <x v="7"/>
    <x v="39"/>
    <n v="903.60116175859082"/>
    <n v="0"/>
    <n v="4.2271684686207553"/>
    <n v="7.7216691310449388"/>
    <n v="773.20643638834588"/>
    <n v="0"/>
    <n v="3.9881988195910196"/>
    <n v="32.532953363318057"/>
    <n v="680.75052257937728"/>
    <n v="0"/>
    <n v="3.7395517534763885"/>
    <n v="7.7212344198245146"/>
    <n v="527.45247682276272"/>
    <n v="0"/>
    <n v="3.3047115501706976"/>
    <n v="20.490187015967347"/>
  </r>
  <r>
    <n v="1961"/>
    <x v="8"/>
    <x v="39"/>
    <n v="810.24660562857423"/>
    <n v="0"/>
    <n v="7.2665774339598244"/>
    <n v="86.087978696056766"/>
    <n v="679.77630154384212"/>
    <n v="0"/>
    <n v="6.7519119285289975"/>
    <n v="86.678222915974757"/>
    <n v="603.58172580520863"/>
    <n v="0"/>
    <n v="6.4036161064059485"/>
    <n v="70.765180667762692"/>
    <n v="469.17547394467226"/>
    <n v="0"/>
    <n v="5.5807678082931105"/>
    <n v="52.696235069797346"/>
  </r>
  <r>
    <n v="1961"/>
    <x v="9"/>
    <x v="39"/>
    <n v="665.46852044840125"/>
    <n v="0"/>
    <n v="7.7949629509822671"/>
    <n v="136.98312222919071"/>
    <n v="542.11568619255934"/>
    <n v="0"/>
    <n v="7.1755264359403554"/>
    <n v="130.48508891534243"/>
    <n v="467.30074643956084"/>
    <n v="0"/>
    <n v="6.6354246756242219"/>
    <n v="129.64555469002357"/>
    <n v="344.08047808780179"/>
    <n v="0"/>
    <n v="5.7685495757134504"/>
    <n v="119.32644628115702"/>
  </r>
  <r>
    <n v="1961"/>
    <x v="10"/>
    <x v="39"/>
    <n v="535.60623248081447"/>
    <n v="0"/>
    <n v="6.1295872512711043"/>
    <n v="123.73270071631568"/>
    <n v="416.16980292247763"/>
    <n v="0"/>
    <n v="5.3790670173169417"/>
    <n v="120.56681625276477"/>
    <n v="347.51504032398759"/>
    <n v="0"/>
    <n v="4.9661634465807651"/>
    <n v="114.81954266899248"/>
    <n v="227.60558585976565"/>
    <n v="0"/>
    <n v="4.2651348991589515"/>
    <n v="112.20975732887719"/>
  </r>
  <r>
    <n v="1961"/>
    <x v="11"/>
    <x v="39"/>
    <n v="442.98236372831695"/>
    <n v="0"/>
    <n v="3.5955693153276655"/>
    <n v="89.028299437169849"/>
    <n v="332.34240565126981"/>
    <n v="0"/>
    <n v="3.157328709586281"/>
    <n v="80.670068561621534"/>
    <n v="257.3167560881426"/>
    <n v="0"/>
    <n v="2.8835226334965398"/>
    <n v="87.314761602348455"/>
    <n v="174.2976871896918"/>
    <n v="0"/>
    <n v="2.3858548607826293"/>
    <n v="50.922043809291225"/>
  </r>
  <r>
    <n v="1961"/>
    <x v="0"/>
    <x v="40"/>
    <n v="363.81019237795601"/>
    <n v="0"/>
    <n v="2.1760643830821067"/>
    <n v="76.996106967278834"/>
    <n v="263.55639288211506"/>
    <n v="0"/>
    <n v="1.9052191459668961"/>
    <n v="66.880793623187856"/>
    <n v="198.79697653991846"/>
    <n v="0"/>
    <n v="1.673952504670936"/>
    <n v="56.8458270435532"/>
    <n v="170.80365844307681"/>
    <n v="0"/>
    <n v="1.4499402569759434"/>
    <n v="2.0440884896390434"/>
  </r>
  <r>
    <n v="1961"/>
    <x v="1"/>
    <x v="40"/>
    <n v="290.0776870143232"/>
    <n v="0"/>
    <n v="-0.76131387283346896"/>
    <n v="74.49381923646628"/>
    <n v="195.69468263072085"/>
    <n v="0"/>
    <n v="-0.64487231056330074"/>
    <n v="68.506582561957515"/>
    <n v="199.4037824728149"/>
    <n v="0"/>
    <n v="-0.60680593289643525"/>
    <n v="0"/>
    <n v="171.35782037151154"/>
    <n v="0"/>
    <n v="-0.55416192843472345"/>
    <n v="0"/>
  </r>
  <r>
    <n v="1961"/>
    <x v="2"/>
    <x v="40"/>
    <n v="395.20416434056062"/>
    <n v="103.84942593466"/>
    <n v="-1.277051391577416"/>
    <n v="0"/>
    <n v="300.72364278910868"/>
    <n v="103.90096799745604"/>
    <n v="-1.1279921609317967"/>
    <n v="0"/>
    <n v="303.50687997444612"/>
    <n v="102.97586971721901"/>
    <n v="-1.1272277844122129"/>
    <n v="0"/>
    <n v="274.86422807809043"/>
    <n v="102.44122930860588"/>
    <n v="-1.0651783979730141"/>
    <n v="0"/>
  </r>
  <r>
    <n v="1962"/>
    <x v="3"/>
    <x v="40"/>
    <n v="395.25685772354535"/>
    <n v="0"/>
    <n v="-5.2693382984728032E-2"/>
    <n v="0"/>
    <n v="282.91824418483134"/>
    <n v="0"/>
    <n v="-4.5841065148660931E-2"/>
    <n v="17.851239669426004"/>
    <n v="303.55362385414713"/>
    <n v="0"/>
    <n v="-4.6743879701011792E-2"/>
    <n v="0"/>
    <n v="274.90876345557388"/>
    <n v="0"/>
    <n v="-4.4535377483441607E-2"/>
    <n v="0"/>
  </r>
  <r>
    <n v="1962"/>
    <x v="4"/>
    <x v="40"/>
    <n v="529.67986270654683"/>
    <n v="131.25048265600296"/>
    <n v="-3.1725223269985179"/>
    <n v="0"/>
    <n v="417.64509096019071"/>
    <n v="131.91786335448481"/>
    <n v="-2.8089834208745685"/>
    <n v="0"/>
    <n v="437.96113519782079"/>
    <n v="131.51044954602645"/>
    <n v="-2.8970617976472113"/>
    <n v="0"/>
    <n v="421.41109934858275"/>
    <n v="143.70247933884329"/>
    <n v="-2.7998565541655864"/>
    <n v="0"/>
  </r>
  <r>
    <n v="1962"/>
    <x v="5"/>
    <x v="40"/>
    <n v="664.19697795404238"/>
    <n v="134.212401787104"/>
    <n v="-0.30471346039155378"/>
    <n v="0"/>
    <n v="551.00498925052716"/>
    <n v="133.08776212396219"/>
    <n v="-0.27213616637425275"/>
    <n v="0"/>
    <n v="571.94156720427691"/>
    <n v="133.70231469647268"/>
    <n v="-0.2781173099834291"/>
    <n v="0"/>
    <n v="556.83359501793529"/>
    <n v="135.14896839722886"/>
    <n v="-0.27352727212368677"/>
    <n v="0"/>
  </r>
  <r>
    <n v="1962"/>
    <x v="6"/>
    <x v="40"/>
    <n v="657.83879287231673"/>
    <n v="0"/>
    <n v="3.6614891232743485"/>
    <n v="2.6966959584513024"/>
    <n v="544.98574270003394"/>
    <n v="0"/>
    <n v="3.3168118896137555"/>
    <n v="2.702434660879466"/>
    <n v="565.72783591086011"/>
    <n v="0"/>
    <n v="3.3856582879876376"/>
    <n v="2.8280730054291618"/>
    <n v="550.80698973804442"/>
    <n v="0"/>
    <n v="3.3360555551376381"/>
    <n v="2.6905497247532351"/>
  </r>
  <r>
    <n v="1962"/>
    <x v="7"/>
    <x v="40"/>
    <n v="653.81727690182493"/>
    <n v="0"/>
    <n v="4.0215159704918051"/>
    <n v="0"/>
    <n v="516.77778410553913"/>
    <n v="0"/>
    <n v="3.59290126515738"/>
    <n v="24.615057329337432"/>
    <n v="562.01482851645176"/>
    <n v="0"/>
    <n v="3.7130073944083506"/>
    <n v="0"/>
    <n v="493.24671396798249"/>
    <n v="0"/>
    <n v="3.5606629171243398"/>
    <n v="53.999612852937595"/>
  </r>
  <r>
    <n v="1962"/>
    <x v="8"/>
    <x v="40"/>
    <n v="627.87755946189486"/>
    <n v="0"/>
    <n v="5.5670016697460021"/>
    <n v="20.372715770184062"/>
    <n v="492.53886590454022"/>
    <n v="0"/>
    <n v="4.8907575380004573"/>
    <n v="19.348160662998453"/>
    <n v="536.88857367486276"/>
    <n v="0"/>
    <n v="5.1188072740591295"/>
    <n v="20.007447567529873"/>
    <n v="453.01233511632898"/>
    <n v="0"/>
    <n v="4.7302397271034735"/>
    <n v="35.504139124550029"/>
  </r>
  <r>
    <n v="1962"/>
    <x v="9"/>
    <x v="40"/>
    <n v="587.95044954945274"/>
    <n v="0"/>
    <n v="6.6575565441158275"/>
    <n v="33.269553368326292"/>
    <n v="458.58580900421947"/>
    <n v="2.9887217271195964E-4"/>
    <n v="5.8151355207377797"/>
    <n v="28.13822025175568"/>
    <n v="496.47997900820644"/>
    <n v="0"/>
    <n v="6.0718381782046933"/>
    <n v="34.33675648845162"/>
    <n v="420.38707936977136"/>
    <n v="3.2246658202695168E-4"/>
    <n v="5.5722816553817403"/>
    <n v="27.053296557757914"/>
  </r>
  <r>
    <n v="1962"/>
    <x v="10"/>
    <x v="40"/>
    <n v="515.22202817085031"/>
    <n v="0"/>
    <n v="5.4532700465273649"/>
    <n v="67.275151332075069"/>
    <n v="385.84475545192947"/>
    <n v="0"/>
    <n v="4.7528101604629569"/>
    <n v="67.988243391827041"/>
    <n v="423.79734807394158"/>
    <n v="0"/>
    <n v="4.9583270685904779"/>
    <n v="67.724303865674386"/>
    <n v="346.84985269124661"/>
    <n v="0"/>
    <n v="4.5433282600857865"/>
    <n v="68.99389841843896"/>
  </r>
  <r>
    <n v="1962"/>
    <x v="11"/>
    <x v="40"/>
    <n v="447.98613553878442"/>
    <n v="0"/>
    <n v="3.7208891224469127"/>
    <n v="63.515003509618971"/>
    <n v="333.45476786336462"/>
    <n v="0"/>
    <n v="3.2360913189039664"/>
    <n v="49.153896269660883"/>
    <n v="347.51741675444981"/>
    <n v="0"/>
    <n v="3.3395109089631063"/>
    <n v="72.94042041052866"/>
    <n v="282.34840237058074"/>
    <n v="0"/>
    <n v="3.0569469731417485"/>
    <n v="61.444503347524119"/>
  </r>
  <r>
    <n v="1962"/>
    <x v="0"/>
    <x v="41"/>
    <n v="446.12368228734294"/>
    <n v="0"/>
    <n v="-0.62754674872314853"/>
    <n v="2.4900000001646281"/>
    <n v="331.51251384506861"/>
    <n v="0"/>
    <n v="-0.54774598186861612"/>
    <n v="2.4900000001646281"/>
    <n v="345.58497849090242"/>
    <n v="0"/>
    <n v="-0.55756173661723185"/>
    <n v="2.4900000001646285"/>
    <n v="280.36389063665882"/>
    <n v="0"/>
    <n v="-0.50548826624270804"/>
    <n v="2.4900000001646281"/>
  </r>
  <r>
    <n v="1962"/>
    <x v="1"/>
    <x v="41"/>
    <n v="445.5264001183001"/>
    <n v="5.8849577677815956E-4"/>
    <n v="0.59787066481961992"/>
    <n v="0"/>
    <n v="330.99117482721789"/>
    <n v="4.1110939747444317E-4"/>
    <n v="0.52175012724819558"/>
    <n v="0"/>
    <n v="345.05455269329332"/>
    <n v="6.7737777978253873E-4"/>
    <n v="0.53110317538888052"/>
    <n v="0"/>
    <n v="279.88314221652087"/>
    <n v="4.763738977291087E-4"/>
    <n v="0.48122479403568569"/>
    <n v="0"/>
  </r>
  <r>
    <n v="1962"/>
    <x v="2"/>
    <x v="41"/>
    <n v="481.63890121581966"/>
    <n v="35.150273560288831"/>
    <n v="-0.96222753723072429"/>
    <n v="0"/>
    <n v="366.99128491360784"/>
    <n v="35.157140271327115"/>
    <n v="-0.84296981506283686"/>
    <n v="0"/>
    <n v="381.05926882178414"/>
    <n v="35.147883617426643"/>
    <n v="-0.85683251106418368"/>
    <n v="0"/>
    <n v="315.83926454505814"/>
    <n v="35.17349558573364"/>
    <n v="-0.78262674280363598"/>
    <n v="0"/>
  </r>
  <r>
    <n v="1963"/>
    <x v="3"/>
    <x v="41"/>
    <n v="483.02535797087438"/>
    <n v="0"/>
    <n v="-1.3864567550547235"/>
    <n v="0"/>
    <n v="368.20793345861364"/>
    <n v="0"/>
    <n v="-1.2166485450057962"/>
    <n v="0"/>
    <n v="382.29676122496193"/>
    <n v="0"/>
    <n v="-1.2374924031777823"/>
    <n v="0"/>
    <n v="316.97846170168026"/>
    <n v="0"/>
    <n v="-1.1391971566221173"/>
    <n v="0"/>
  </r>
  <r>
    <n v="1963"/>
    <x v="4"/>
    <x v="41"/>
    <n v="635.11194840673602"/>
    <n v="150.54545454545456"/>
    <n v="-1.5411358904070767"/>
    <n v="0"/>
    <n v="520.11999801473144"/>
    <n v="150.54545454545433"/>
    <n v="-1.3666100106634644"/>
    <n v="0"/>
    <n v="534.23027546325545"/>
    <n v="150.54545454545456"/>
    <n v="-1.388059692838965"/>
    <n v="0"/>
    <n v="468.82855504699472"/>
    <n v="150.54545454545456"/>
    <n v="-1.3046387998599016"/>
    <n v="0"/>
  </r>
  <r>
    <n v="1963"/>
    <x v="5"/>
    <x v="41"/>
    <n v="774.30864053916389"/>
    <n v="138.8444008492869"/>
    <n v="-0.35229128314097125"/>
    <n v="0"/>
    <n v="667.64007277058863"/>
    <n v="147.19796036794864"/>
    <n v="-0.32211438790855595"/>
    <n v="0"/>
    <n v="680.88428240311714"/>
    <n v="146.32769615164239"/>
    <n v="-0.32631078821930259"/>
    <n v="0"/>
    <n v="616.61884130714782"/>
    <n v="147.48385137685665"/>
    <n v="-0.30643488329644697"/>
    <n v="0"/>
  </r>
  <r>
    <n v="1963"/>
    <x v="6"/>
    <x v="41"/>
    <n v="983.53764760389811"/>
    <n v="208.85950413222929"/>
    <n v="-0.36950293250492905"/>
    <n v="0"/>
    <n v="876.88813262456756"/>
    <n v="208.85950413223145"/>
    <n v="-0.38855572174747977"/>
    <n v="0"/>
    <n v="890.08068267027431"/>
    <n v="208.8595041322319"/>
    <n v="-0.3368961349252686"/>
    <n v="0"/>
    <n v="825.84508308643285"/>
    <n v="208.85950413223145"/>
    <n v="-0.3667376470535828"/>
    <n v="0"/>
  </r>
  <r>
    <n v="1963"/>
    <x v="7"/>
    <x v="41"/>
    <n v="979.50218662152838"/>
    <n v="0"/>
    <n v="4.0354609823697274"/>
    <n v="0"/>
    <n v="873.04270482722359"/>
    <n v="0"/>
    <n v="3.845427797343973"/>
    <n v="0"/>
    <n v="886.21174775899146"/>
    <n v="0"/>
    <n v="3.8689349112828495"/>
    <n v="0"/>
    <n v="822.09095054380396"/>
    <n v="0"/>
    <n v="3.754132542628895"/>
    <n v="0"/>
  </r>
  <r>
    <n v="1963"/>
    <x v="8"/>
    <x v="41"/>
    <n v="972.99346000713501"/>
    <n v="4.7519410006502243E-5"/>
    <n v="6.5087741338033744"/>
    <n v="0"/>
    <n v="866.84048657567223"/>
    <n v="5.235172882924482E-5"/>
    <n v="6.2022706032801871"/>
    <n v="0"/>
    <n v="879.97161425288664"/>
    <n v="5.1598160698632389E-5"/>
    <n v="6.2401851042655245"/>
    <n v="0"/>
    <n v="816.03761733790543"/>
    <n v="5.7492696616172391E-5"/>
    <n v="6.0533906985951411"/>
    <n v="0"/>
  </r>
  <r>
    <n v="1963"/>
    <x v="9"/>
    <x v="41"/>
    <n v="962.61101421782905"/>
    <n v="0"/>
    <n v="7.8824457891406725"/>
    <n v="2.5000000001652891"/>
    <n v="856.82946083413435"/>
    <n v="0"/>
    <n v="7.5110257413725892"/>
    <n v="2.5000000001652891"/>
    <n v="869.91462345575724"/>
    <n v="0"/>
    <n v="7.5569907969641124"/>
    <n v="2.5000000001652891"/>
    <n v="806.21254912588006"/>
    <n v="0"/>
    <n v="7.3250682118600823"/>
    <n v="2.5000000001652891"/>
  </r>
  <r>
    <n v="1963"/>
    <x v="10"/>
    <x v="41"/>
    <n v="927.8797111313271"/>
    <n v="0"/>
    <n v="7.1450961881263453"/>
    <n v="27.586206898375607"/>
    <n v="822.43847465944691"/>
    <n v="0"/>
    <n v="6.8047792763118338"/>
    <n v="27.586206898375607"/>
    <n v="835.48032128614534"/>
    <n v="0"/>
    <n v="6.8480952712362892"/>
    <n v="27.586206898375607"/>
    <n v="772.00315435071548"/>
    <n v="0"/>
    <n v="6.6231878767889754"/>
    <n v="27.586206898375607"/>
  </r>
  <r>
    <n v="1963"/>
    <x v="11"/>
    <x v="41"/>
    <n v="905.13146525221998"/>
    <n v="0"/>
    <n v="5.3043838123618485"/>
    <n v="17.443862066745268"/>
    <n v="792.4544882539808"/>
    <n v="0"/>
    <n v="5.0362857846985811"/>
    <n v="24.947700620767531"/>
    <n v="803.32488197596388"/>
    <n v="0"/>
    <n v="5.0669853665658486"/>
    <n v="27.088453943615615"/>
    <n v="749.98976706496626"/>
    <n v="0"/>
    <n v="4.8962881615122562"/>
    <n v="17.117099124236962"/>
  </r>
  <r>
    <n v="1963"/>
    <x v="0"/>
    <x v="42"/>
    <n v="903.87210293598662"/>
    <n v="3.2378362535476977E-4"/>
    <n v="1.2596860998587189"/>
    <n v="0"/>
    <n v="791.26370631860368"/>
    <n v="0"/>
    <n v="1.1907819353771174"/>
    <n v="0"/>
    <n v="802.12647824082433"/>
    <n v="0"/>
    <n v="1.19840373513955"/>
    <n v="0"/>
    <n v="748.82911836331391"/>
    <n v="3.9269303931386895E-4"/>
    <n v="1.1610413946916627"/>
    <n v="0"/>
  </r>
  <r>
    <n v="1963"/>
    <x v="1"/>
    <x v="42"/>
    <n v="934.34436829862966"/>
    <n v="27.511142728557026"/>
    <n v="-2.9611226340860171"/>
    <n v="0"/>
    <n v="821.56555851997553"/>
    <n v="27.497871042323027"/>
    <n v="-2.8039811590488171"/>
    <n v="0"/>
    <n v="832.43118663026416"/>
    <n v="27.483577505362721"/>
    <n v="-2.8211308840771174"/>
    <n v="0"/>
    <n v="779.03933627571257"/>
    <n v="27.475339034349179"/>
    <n v="-2.7348788780494822"/>
    <n v="0"/>
  </r>
  <r>
    <n v="1963"/>
    <x v="2"/>
    <x v="42"/>
    <n v="916.62346583021667"/>
    <n v="0"/>
    <n v="0.14300823711379351"/>
    <n v="17.577894231299194"/>
    <n v="803.57872894652235"/>
    <n v="0"/>
    <n v="0.13558990403168991"/>
    <n v="17.851239669421489"/>
    <n v="811.67712825269336"/>
    <n v="0"/>
    <n v="0.13624755595310489"/>
    <n v="20.617810821617695"/>
    <n v="761.05591498698482"/>
    <n v="0"/>
    <n v="0.13218161930626593"/>
    <n v="17.851239669421489"/>
  </r>
  <r>
    <n v="1964"/>
    <x v="3"/>
    <x v="42"/>
    <n v="938.1006115603368"/>
    <n v="20.117479499315081"/>
    <n v="-1.3596662308050469"/>
    <n v="0"/>
    <n v="824.98533484139057"/>
    <n v="20.118195793262188"/>
    <n v="-1.2884101016060328"/>
    <n v="0"/>
    <n v="833.086306618153"/>
    <n v="20.114853332187419"/>
    <n v="-1.2943250332722194"/>
    <n v="0"/>
    <n v="782.42704124724469"/>
    <n v="20.114196617317091"/>
    <n v="-1.2569296429427794"/>
    <n v="0"/>
  </r>
  <r>
    <n v="1964"/>
    <x v="4"/>
    <x v="42"/>
    <n v="935.13609641396113"/>
    <n v="0"/>
    <n v="2.9645151463756747"/>
    <n v="0"/>
    <n v="822.17211369407539"/>
    <n v="0"/>
    <n v="2.8132211473151756"/>
    <n v="0"/>
    <n v="830.2622257213626"/>
    <n v="0"/>
    <n v="2.8240808967904059"/>
    <n v="0"/>
    <n v="779.68283326765675"/>
    <n v="0"/>
    <n v="2.7442079795879408"/>
    <n v="0"/>
  </r>
  <r>
    <n v="1964"/>
    <x v="5"/>
    <x v="42"/>
    <n v="931.77439515579533"/>
    <n v="0"/>
    <n v="1.9332641716240173"/>
    <n v="1.4284370865417773"/>
    <n v="818.90632852319095"/>
    <n v="0"/>
    <n v="1.8341859617166014"/>
    <n v="1.4315992091678404"/>
    <n v="826.98927976335654"/>
    <n v="0"/>
    <n v="1.8416244503287242"/>
    <n v="1.4313215076773378"/>
    <n v="776.45590641873207"/>
    <n v="0"/>
    <n v="1.7889827116463626"/>
    <n v="1.4379441372783144"/>
  </r>
  <r>
    <n v="1964"/>
    <x v="6"/>
    <x v="42"/>
    <n v="842.57820057620916"/>
    <n v="0"/>
    <n v="4.6928151806295659"/>
    <n v="84.503379398956611"/>
    <n v="728.27843193057356"/>
    <n v="0"/>
    <n v="4.4327284803756015"/>
    <n v="86.195168112241788"/>
    <n v="738.00524649682882"/>
    <n v="0"/>
    <n v="4.4566443346075744"/>
    <n v="84.527388931920143"/>
    <n v="686.10338336957477"/>
    <n v="0"/>
    <n v="4.3121995953860903"/>
    <n v="86.040323453771208"/>
  </r>
  <r>
    <n v="1964"/>
    <x v="7"/>
    <x v="42"/>
    <n v="718.47157500474248"/>
    <n v="0"/>
    <n v="5.1047840911193276"/>
    <n v="119.00184148034735"/>
    <n v="604.0432160534009"/>
    <n v="0"/>
    <n v="4.7460607549931382"/>
    <n v="119.48915512217953"/>
    <n v="614.32243705668759"/>
    <n v="0"/>
    <n v="4.7762157807959653"/>
    <n v="118.90659365934526"/>
    <n v="547.33205997038669"/>
    <n v="0"/>
    <n v="4.5970099319120266"/>
    <n v="134.17431346727605"/>
  </r>
  <r>
    <n v="1964"/>
    <x v="8"/>
    <x v="42"/>
    <n v="583.33217586284525"/>
    <n v="0"/>
    <n v="5.1570791131588294"/>
    <n v="129.9823200287384"/>
    <n v="469.37563674240465"/>
    <n v="0"/>
    <n v="4.6533279220627435"/>
    <n v="130.0142513889335"/>
    <n v="479.59345490228651"/>
    <n v="0"/>
    <n v="4.7175350167154591"/>
    <n v="130.01144713768562"/>
    <n v="413.55849341035253"/>
    <n v="0"/>
    <n v="4.3855411673641811"/>
    <n v="129.38802539266999"/>
  </r>
  <r>
    <n v="1964"/>
    <x v="9"/>
    <x v="42"/>
    <n v="486.18075778401186"/>
    <n v="0"/>
    <n v="6.7209614278973078"/>
    <n v="90.43045665093608"/>
    <n v="372.34711041772294"/>
    <n v="0"/>
    <n v="5.9480942629330684"/>
    <n v="91.080432061748638"/>
    <n v="381.10433530422989"/>
    <n v="0"/>
    <n v="6.0125921486828986"/>
    <n v="92.476527449373719"/>
    <n v="317.91694457492599"/>
    <n v="0"/>
    <n v="5.573068216029597"/>
    <n v="90.068480619396937"/>
  </r>
  <r>
    <n v="1964"/>
    <x v="10"/>
    <x v="42"/>
    <n v="423.82220450636044"/>
    <n v="0"/>
    <n v="5.7965521671440285"/>
    <n v="56.562001110507396"/>
    <n v="302.3130024304653"/>
    <n v="0"/>
    <n v="5.0462296227009915"/>
    <n v="64.98787836455665"/>
    <n v="320.74114039734235"/>
    <n v="0"/>
    <n v="5.1328921061718944"/>
    <n v="55.230302800715648"/>
    <n v="235.67126539014654"/>
    <n v="0"/>
    <n v="4.618082903518129"/>
    <n v="77.627596281261319"/>
  </r>
  <r>
    <n v="1964"/>
    <x v="11"/>
    <x v="42"/>
    <n v="366.9187739573062"/>
    <n v="0"/>
    <n v="3.8308909523632195"/>
    <n v="53.072539596691016"/>
    <n v="238.04913484878335"/>
    <n v="0"/>
    <n v="3.210885997121089"/>
    <n v="61.052981584560861"/>
    <n v="260.79456482499143"/>
    <n v="0"/>
    <n v="3.3425829752264349"/>
    <n v="56.603992597124488"/>
    <n v="197.58080745691649"/>
    <n v="0"/>
    <n v="2.9107346492311308"/>
    <n v="35.179723283998925"/>
  </r>
  <r>
    <n v="1964"/>
    <x v="0"/>
    <x v="43"/>
    <n v="347.91631393670303"/>
    <n v="0"/>
    <n v="1.3656377931047068"/>
    <n v="17.63682222749846"/>
    <n v="220.29518092582953"/>
    <n v="0"/>
    <n v="1.11238243925904"/>
    <n v="16.641571483694786"/>
    <n v="238.16538226627875"/>
    <n v="0"/>
    <n v="1.1548530106496209"/>
    <n v="21.47432954806305"/>
    <n v="178.88188834082706"/>
    <n v="0"/>
    <n v="1.0162005021921203"/>
    <n v="17.682718613897308"/>
  </r>
  <r>
    <n v="1964"/>
    <x v="1"/>
    <x v="43"/>
    <n v="348.11501592284054"/>
    <n v="0"/>
    <n v="-1.9675873781794908"/>
    <n v="1.7688853920419834"/>
    <n v="221.89203964306529"/>
    <n v="0"/>
    <n v="-1.5968587172357616"/>
    <n v="0"/>
    <n v="236.33822602017509"/>
    <n v="0"/>
    <n v="-1.6461167188595649"/>
    <n v="3.4732729649632343"/>
    <n v="180.31681863612641"/>
    <n v="0"/>
    <n v="-1.4349302952993526"/>
    <n v="0"/>
  </r>
  <r>
    <n v="1964"/>
    <x v="2"/>
    <x v="43"/>
    <n v="350.20535042899758"/>
    <n v="0"/>
    <n v="-2.0903345061570349"/>
    <n v="0"/>
    <n v="223.591430792484"/>
    <n v="0"/>
    <n v="-1.6993911494187159"/>
    <n v="0"/>
    <n v="238.08441250790702"/>
    <n v="0"/>
    <n v="-1.7461864877319329"/>
    <n v="0"/>
    <n v="180.1823612594338"/>
    <n v="0"/>
    <n v="-1.5255426234171428"/>
    <n v="1.6600000001097517"/>
  </r>
  <r>
    <n v="1965"/>
    <x v="3"/>
    <x v="43"/>
    <n v="556.2273145162701"/>
    <n v="203.62314049586737"/>
    <n v="-2.3988235914051472"/>
    <n v="0"/>
    <n v="429.281822908766"/>
    <n v="203.62314049586706"/>
    <n v="-2.067251620414936"/>
    <n v="0"/>
    <n v="443.82250278274773"/>
    <n v="203.62314049586706"/>
    <n v="-2.1149497789736529"/>
    <n v="0"/>
    <n v="385.88003388656409"/>
    <n v="203.62314049586772"/>
    <n v="-2.074532131262572"/>
    <n v="0"/>
  </r>
  <r>
    <n v="1965"/>
    <x v="4"/>
    <x v="43"/>
    <n v="603.14014876662247"/>
    <n v="47.730961521328418"/>
    <n v="0.8181272709760421"/>
    <n v="0"/>
    <n v="476.29847596314858"/>
    <n v="47.734525651600975"/>
    <n v="0.71787259721840257"/>
    <n v="0"/>
    <n v="490.82437174508715"/>
    <n v="47.731241797539539"/>
    <n v="0.72937283520012386"/>
    <n v="0"/>
    <n v="432.94712421923151"/>
    <n v="47.750629037203453"/>
    <n v="0.68353870453603349"/>
    <n v="0"/>
  </r>
  <r>
    <n v="1965"/>
    <x v="5"/>
    <x v="43"/>
    <n v="705.65883624359969"/>
    <n v="104.28058055479154"/>
    <n v="0.97262641791030546"/>
    <n v="0.78926665990401323"/>
    <n v="578.95058386425433"/>
    <n v="104.30307564521208"/>
    <n v="0.86195515109226051"/>
    <n v="0.78901259301405891"/>
    <n v="593.44072807148143"/>
    <n v="104.27885831499022"/>
    <n v="0.87465054174049328"/>
    <n v="0.78785144685543707"/>
    <n v="535.74080706678387"/>
    <n v="104.40115455411545"/>
    <n v="0.82404919093852413"/>
    <n v="0.78342251562456411"/>
  </r>
  <r>
    <n v="1965"/>
    <x v="6"/>
    <x v="43"/>
    <n v="879.50260735499012"/>
    <n v="177.91735537190073"/>
    <n v="-0.66289989591726339"/>
    <n v="4.7364841564275633"/>
    <n v="752.83258893324273"/>
    <n v="177.91735537190087"/>
    <n v="-0.69960916755016456"/>
    <n v="4.7349594704626341"/>
    <n v="767.25614065542368"/>
    <n v="177.91735537190104"/>
    <n v="-0.62604850474718887"/>
    <n v="4.7279912927059851"/>
    <n v="709.63331154212585"/>
    <n v="177.91735537190516"/>
    <n v="-0.67656184712936351"/>
    <n v="4.7014127436925408"/>
  </r>
  <r>
    <n v="1965"/>
    <x v="7"/>
    <x v="43"/>
    <n v="873.61474816430882"/>
    <n v="0"/>
    <n v="5.8878591906812972"/>
    <n v="0"/>
    <n v="747.3332919389652"/>
    <n v="0"/>
    <n v="5.4992969942775289"/>
    <n v="0"/>
    <n v="761.70909063487352"/>
    <n v="0"/>
    <n v="5.5470500205501594"/>
    <n v="0"/>
    <n v="704.27703731144743"/>
    <n v="0"/>
    <n v="5.356274230678423"/>
    <n v="0"/>
  </r>
  <r>
    <n v="1965"/>
    <x v="8"/>
    <x v="43"/>
    <n v="864.65641598062962"/>
    <n v="0"/>
    <n v="6.4583321835139147"/>
    <n v="2.5000000001652891"/>
    <n v="738.80594609975401"/>
    <n v="0"/>
    <n v="6.0273458390424537"/>
    <n v="2.5000000001687392"/>
    <n v="753.12936692113772"/>
    <n v="0"/>
    <n v="6.0797237135705133"/>
    <n v="2.5000000001652891"/>
    <n v="695.90656589363584"/>
    <n v="0"/>
    <n v="5.8704714176462973"/>
    <n v="2.5000000001652891"/>
  </r>
  <r>
    <n v="1965"/>
    <x v="9"/>
    <x v="43"/>
    <n v="854.35828524216993"/>
    <n v="0"/>
    <n v="7.7981307382944012"/>
    <n v="2.5000000001652891"/>
    <n v="729.03586771618393"/>
    <n v="0"/>
    <n v="7.2700783834047913"/>
    <n v="2.5000000001652891"/>
    <n v="743.29601529800345"/>
    <n v="0"/>
    <n v="7.3333516229689737"/>
    <n v="2.5000000001652891"/>
    <n v="686.32599410871899"/>
    <n v="0"/>
    <n v="7.0805717847515668"/>
    <n v="2.5000000001652891"/>
  </r>
  <r>
    <n v="1965"/>
    <x v="10"/>
    <x v="43"/>
    <n v="819.22054077262555"/>
    <n v="0"/>
    <n v="5.4421878445205785"/>
    <n v="29.695556625023794"/>
    <n v="694.28051292205441"/>
    <n v="0"/>
    <n v="5.0597981691054912"/>
    <n v="29.695556625024025"/>
    <n v="708.49618692101546"/>
    <n v="0"/>
    <n v="5.1042717519639638"/>
    <n v="29.695556625024025"/>
    <n v="651.70383997691442"/>
    <n v="0"/>
    <n v="4.9265975067805385"/>
    <n v="29.695556625024025"/>
  </r>
  <r>
    <n v="1965"/>
    <x v="11"/>
    <x v="43"/>
    <n v="792.00100170680719"/>
    <n v="0"/>
    <n v="5.0318184279457761"/>
    <n v="22.187720637872591"/>
    <n v="667.58348018421964"/>
    <n v="0"/>
    <n v="4.6628616463808044"/>
    <n v="22.03417109145397"/>
    <n v="675.18155569649355"/>
    <n v="0"/>
    <n v="4.6948647814350686"/>
    <n v="28.619766443086849"/>
    <n v="625.18056011060708"/>
    <n v="0"/>
    <n v="4.5351254195016004"/>
    <n v="21.988154446805748"/>
  </r>
  <r>
    <n v="1965"/>
    <x v="0"/>
    <x v="44"/>
    <n v="788.48873816597654"/>
    <n v="0"/>
    <n v="3.5122635408306451"/>
    <n v="0"/>
    <n v="664.3282942358411"/>
    <n v="0"/>
    <n v="3.2551859483785393"/>
    <n v="0"/>
    <n v="668.8106159630579"/>
    <n v="0"/>
    <n v="3.2676764223850867"/>
    <n v="3.1032633110505614"/>
    <n v="622.01916923355668"/>
    <n v="0"/>
    <n v="3.161390877050394"/>
    <n v="0"/>
  </r>
  <r>
    <n v="1965"/>
    <x v="1"/>
    <x v="44"/>
    <n v="816.26848468822368"/>
    <n v="23.581498505495102"/>
    <n v="-4.1982480167520357"/>
    <n v="0"/>
    <n v="691.80556781767177"/>
    <n v="23.583774636666391"/>
    <n v="-3.8934989451642821"/>
    <n v="0"/>
    <n v="696.29693143108341"/>
    <n v="23.581875132625981"/>
    <n v="-3.9044403353995278"/>
    <n v="0"/>
    <n v="649.39492223391028"/>
    <n v="23.58681813954593"/>
    <n v="-3.7889348608076681"/>
    <n v="0"/>
  </r>
  <r>
    <n v="1965"/>
    <x v="2"/>
    <x v="44"/>
    <n v="851.53570794657071"/>
    <n v="34.484973903563379"/>
    <n v="-0.78224935478365154"/>
    <n v="0"/>
    <n v="727.03173801043238"/>
    <n v="34.499289295607284"/>
    <n v="-0.72688089715332183"/>
    <n v="0"/>
    <n v="731.51198005572212"/>
    <n v="34.486152022620423"/>
    <n v="-0.72889660201828832"/>
    <n v="0"/>
    <n v="684.62245869853689"/>
    <n v="34.518976383524979"/>
    <n v="-0.7085600811016306"/>
    <n v="0"/>
  </r>
  <r>
    <n v="1966"/>
    <x v="3"/>
    <x v="44"/>
    <n v="904.18459191460033"/>
    <n v="50.704521275793248"/>
    <n v="-1.9443626922363748"/>
    <n v="0"/>
    <n v="779.54758759454182"/>
    <n v="50.707870904999304"/>
    <n v="-1.8079786791101427"/>
    <n v="0"/>
    <n v="784.04066038082317"/>
    <n v="50.704956927264924"/>
    <n v="-1.823723397836126"/>
    <n v="0"/>
    <n v="737.15690717063001"/>
    <n v="50.712385963400791"/>
    <n v="-1.8220625086923263"/>
    <n v="0"/>
  </r>
  <r>
    <n v="1966"/>
    <x v="4"/>
    <x v="44"/>
    <n v="938.05192764981405"/>
    <n v="32.390453132544891"/>
    <n v="-1.4768826026688231"/>
    <n v="0"/>
    <n v="813.32229419397572"/>
    <n v="32.391462418891408"/>
    <n v="-1.3832441805424907"/>
    <n v="0"/>
    <n v="817.82571405975318"/>
    <n v="32.390607040703564"/>
    <n v="-1.394446638226448"/>
    <n v="0"/>
    <n v="770.90614745485641"/>
    <n v="32.392748632503924"/>
    <n v="-1.3564916517224788"/>
    <n v="0"/>
  </r>
  <r>
    <n v="1966"/>
    <x v="5"/>
    <x v="44"/>
    <n v="1074.7806442039796"/>
    <n v="138.97420912741484"/>
    <n v="2.2417543140230407"/>
    <n v="3.7382592262473848E-3"/>
    <n v="950.1669574219186"/>
    <n v="138.97483404515654"/>
    <n v="2.126443942091413"/>
    <n v="3.7268751222482078E-3"/>
    <n v="954.66512596648295"/>
    <n v="138.97432778790929"/>
    <n v="2.1309989157384166"/>
    <n v="3.9169654411066778E-3"/>
    <n v="907.79612642532391"/>
    <n v="138.97563434015194"/>
    <n v="2.0812727025629272"/>
    <n v="4.3826671215207065E-3"/>
  </r>
  <r>
    <n v="1966"/>
    <x v="6"/>
    <x v="44"/>
    <n v="1069.6909848567964"/>
    <n v="0"/>
    <n v="4.9607057251446749"/>
    <n v="0.12895362203854024"/>
    <n v="945.33199203422521"/>
    <n v="0"/>
    <n v="4.7064044675424315"/>
    <n v="0.12856092015095549"/>
    <n v="949.81412249111042"/>
    <n v="0"/>
    <n v="4.7158852691579689"/>
    <n v="0.13511820621455325"/>
    <n v="903.02793318637043"/>
    <n v="0"/>
    <n v="4.6170103580216946"/>
    <n v="0.15118288093177729"/>
  </r>
  <r>
    <n v="1966"/>
    <x v="7"/>
    <x v="44"/>
    <n v="1063.0128186255583"/>
    <n v="0"/>
    <n v="6.6781662312380377"/>
    <n v="0"/>
    <n v="883.39616326461771"/>
    <n v="0"/>
    <n v="6.2547225898171916"/>
    <n v="55.681106179790305"/>
    <n v="943.46745103816113"/>
    <n v="0"/>
    <n v="6.3466714529492947"/>
    <n v="0"/>
    <n v="811.14084860933883"/>
    <n v="0"/>
    <n v="6.0915460431635466"/>
    <n v="85.795538533868054"/>
  </r>
  <r>
    <n v="1966"/>
    <x v="8"/>
    <x v="44"/>
    <n v="1044.3347116826942"/>
    <n v="1.5154342635106919E-4"/>
    <n v="7.9960723320635712"/>
    <n v="10.682186154226914"/>
    <n v="865.32306490618953"/>
    <n v="1.6773586059713906E-4"/>
    <n v="7.3883160123467988"/>
    <n v="10.684950081941981"/>
    <n v="925.1870078492193"/>
    <n v="1.668266533808969E-4"/>
    <n v="7.5938564495746945"/>
    <n v="10.686753566020517"/>
    <n v="706.21075623002343"/>
    <n v="0"/>
    <n v="6.9567746908857799"/>
    <n v="97.973317688429617"/>
  </r>
  <r>
    <n v="1966"/>
    <x v="9"/>
    <x v="44"/>
    <n v="1019.0829943484536"/>
    <n v="0"/>
    <n v="8.3106536692615869"/>
    <n v="16.941063664979065"/>
    <n v="842.9054319995472"/>
    <n v="9.8580875920484997E-5"/>
    <n v="7.6711313782274484"/>
    <n v="14.746600109290798"/>
    <n v="900.35779092988037"/>
    <n v="0"/>
    <n v="7.8820622471952291"/>
    <n v="16.947154672143704"/>
    <n v="650.81673286265254"/>
    <n v="0"/>
    <n v="6.927896312683032"/>
    <n v="48.46612705468786"/>
  </r>
  <r>
    <n v="1966"/>
    <x v="10"/>
    <x v="44"/>
    <n v="979.43817337132896"/>
    <n v="0"/>
    <n v="7.8125823012781375"/>
    <n v="31.832238675846458"/>
    <n v="802.99915274979151"/>
    <n v="0"/>
    <n v="7.2022318183178058"/>
    <n v="32.704047431437893"/>
    <n v="861.10641368580946"/>
    <n v="0"/>
    <n v="7.40417658938701"/>
    <n v="31.847200654683899"/>
    <n v="614.40144648427099"/>
    <n v="0"/>
    <n v="6.4068617481824859"/>
    <n v="30.008424630199066"/>
  </r>
  <r>
    <n v="1966"/>
    <x v="11"/>
    <x v="44"/>
    <n v="911.04409642807218"/>
    <n v="0"/>
    <n v="5.6528238245292997"/>
    <n v="62.741253118727478"/>
    <n v="736.58870359825721"/>
    <n v="0"/>
    <n v="5.1820442744223811"/>
    <n v="61.228404877111913"/>
    <n v="788.81769542437769"/>
    <n v="0"/>
    <n v="5.3460717647347025"/>
    <n v="66.942646496697066"/>
    <n v="549.18141866930796"/>
    <n v="0"/>
    <n v="4.5431999369509342"/>
    <n v="60.676827878012098"/>
  </r>
  <r>
    <n v="1966"/>
    <x v="0"/>
    <x v="45"/>
    <n v="880.82473603877008"/>
    <n v="0"/>
    <n v="3.8757018509748917"/>
    <n v="26.343658538327205"/>
    <n v="709.24317119801503"/>
    <n v="0"/>
    <n v="3.5289377395669739"/>
    <n v="23.816594660675204"/>
    <n v="758.41841323630342"/>
    <n v="0"/>
    <n v="3.638944382434957"/>
    <n v="26.76033780563931"/>
    <n v="522.32691197118618"/>
    <n v="0"/>
    <n v="3.0379120374465849"/>
    <n v="23.816594660675197"/>
  </r>
  <r>
    <n v="1966"/>
    <x v="1"/>
    <x v="45"/>
    <n v="872.48467803232916"/>
    <n v="0"/>
    <n v="-3.7121442770688162"/>
    <n v="12.052202283509743"/>
    <n v="698.37367535282533"/>
    <n v="0"/>
    <n v="-3.3702643237781249"/>
    <n v="14.239760168967829"/>
    <n v="745.5594095699297"/>
    <n v="0"/>
    <n v="-3.4709963347059727"/>
    <n v="16.330000001079696"/>
    <n v="515.90847306184548"/>
    <n v="0"/>
    <n v="-2.8864599969677371"/>
    <n v="9.3048989063084306"/>
  </r>
  <r>
    <n v="1966"/>
    <x v="2"/>
    <x v="45"/>
    <n v="874.75189062554432"/>
    <n v="0"/>
    <n v="-2.267212593215163"/>
    <n v="0"/>
    <n v="700.42934820985397"/>
    <n v="0"/>
    <n v="-2.0556728570286396"/>
    <n v="0"/>
    <n v="746.01439632543111"/>
    <n v="0"/>
    <n v="-2.1149867556111603"/>
    <n v="1.6600000001097517"/>
    <n v="517.66966263714562"/>
    <n v="0"/>
    <n v="-1.7611895753001363"/>
    <n v="0"/>
  </r>
  <r>
    <n v="1967"/>
    <x v="3"/>
    <x v="45"/>
    <n v="963.92482726366723"/>
    <n v="83.580060984766376"/>
    <n v="-5.5928756533565291"/>
    <n v="0"/>
    <n v="789.06126799962601"/>
    <n v="83.526178564863727"/>
    <n v="-5.1057412249083143"/>
    <n v="0"/>
    <n v="834.83257189389792"/>
    <n v="83.571340283827055"/>
    <n v="-5.2468352846397579"/>
    <n v="0"/>
    <n v="605.54563691556996"/>
    <n v="83.42563735884346"/>
    <n v="-4.4503369195808773"/>
    <n v="0"/>
  </r>
  <r>
    <n v="1967"/>
    <x v="4"/>
    <x v="45"/>
    <n v="1123.5931277178086"/>
    <n v="161.12707891908383"/>
    <n v="1.4587784649424975"/>
    <n v="0"/>
    <n v="948.94977071488086"/>
    <n v="161.2430974972365"/>
    <n v="1.3545947819816604"/>
    <n v="0"/>
    <n v="994.57820348692599"/>
    <n v="161.12743706600151"/>
    <n v="1.3818054729734399"/>
    <n v="0"/>
    <n v="765.78115632653453"/>
    <n v="161.46627734395341"/>
    <n v="1.230757932988837"/>
    <n v="0"/>
  </r>
  <r>
    <n v="1967"/>
    <x v="5"/>
    <x v="45"/>
    <n v="1271.0243647892596"/>
    <n v="146.9389861980147"/>
    <n v="-0.49225087343634755"/>
    <n v="0"/>
    <n v="1096.4198492441658"/>
    <n v="146.99602997991047"/>
    <n v="-0.47404854937445862"/>
    <n v="0"/>
    <n v="1141.9872657288613"/>
    <n v="146.93803246389803"/>
    <n v="-0.47102977803729118"/>
    <n v="0"/>
    <n v="913.32527047943279"/>
    <n v="147.12030649791799"/>
    <n v="-0.42380765498026562"/>
    <n v="0"/>
  </r>
  <r>
    <n v="1967"/>
    <x v="6"/>
    <x v="45"/>
    <n v="1498.8518816744659"/>
    <n v="226.01932058812875"/>
    <n v="-1.808196297077501"/>
    <n v="0"/>
    <n v="1324.134353925243"/>
    <n v="226.01932058812829"/>
    <n v="-1.6951840929488924"/>
    <n v="0"/>
    <n v="1269.9999999999998"/>
    <n v="126.19371308310249"/>
    <n v="-1.8190211880359755"/>
    <n v="0"/>
    <n v="1140.9357496497573"/>
    <n v="226.01932058812861"/>
    <n v="-1.5911585821959306"/>
    <n v="0"/>
  </r>
  <r>
    <n v="1967"/>
    <x v="7"/>
    <x v="45"/>
    <n v="1499.9999999999984"/>
    <n v="8.0262816030968285"/>
    <n v="6.878163277564278"/>
    <n v="0"/>
    <n v="1453.9342191821388"/>
    <n v="136.47287263504381"/>
    <n v="6.6730073781479859"/>
    <n v="0"/>
    <n v="1269.9999999999977"/>
    <n v="6.4426893777015231"/>
    <n v="6.4426893777035694"/>
    <n v="0"/>
    <n v="1271.1088311479482"/>
    <n v="136.4728726350414"/>
    <n v="6.2997911368505299"/>
    <n v="0"/>
  </r>
  <r>
    <n v="1967"/>
    <x v="8"/>
    <x v="45"/>
    <n v="1499.9999999999989"/>
    <n v="4.8241701494898725"/>
    <n v="4.8241701494894178"/>
    <n v="0"/>
    <n v="1498.7013536626009"/>
    <n v="49.559952417055861"/>
    <n v="4.7928179365937424"/>
    <n v="0"/>
    <n v="1269.9999999999989"/>
    <n v="4.5180070384115627"/>
    <n v="4.5180070384104258"/>
    <n v="0"/>
    <n v="1383.886334669234"/>
    <n v="117.37935697103958"/>
    <n v="4.6018534497538042"/>
    <n v="0"/>
  </r>
  <r>
    <n v="1967"/>
    <x v="9"/>
    <x v="45"/>
    <n v="1489.8424776264774"/>
    <n v="0"/>
    <n v="10.157522373521488"/>
    <n v="0"/>
    <n v="1488.5474649292985"/>
    <n v="0"/>
    <n v="10.153888733302438"/>
    <n v="0"/>
    <n v="1260.4888639033065"/>
    <n v="0"/>
    <n v="9.5111360966923257"/>
    <n v="0"/>
    <n v="1374.0528893367687"/>
    <n v="0"/>
    <n v="9.8334453324653168"/>
    <n v="0"/>
  </r>
  <r>
    <n v="1967"/>
    <x v="10"/>
    <x v="45"/>
    <n v="1452.3192229278309"/>
    <n v="0"/>
    <n v="9.9370478002708893"/>
    <n v="27.586206898375607"/>
    <n v="1451.0278151233442"/>
    <n v="0"/>
    <n v="9.9334429075784278"/>
    <n v="27.586206898375831"/>
    <n v="1223.6103632934698"/>
    <n v="0"/>
    <n v="9.2922937114610846"/>
    <n v="27.586206898375607"/>
    <n v="1336.8486012936726"/>
    <n v="0"/>
    <n v="9.6180811447204775"/>
    <n v="27.586206898375607"/>
  </r>
  <r>
    <n v="1967"/>
    <x v="11"/>
    <x v="45"/>
    <n v="1417.548702437357"/>
    <n v="1.8422501899603255E-4"/>
    <n v="7.1844978171173146"/>
    <n v="27.586206898375607"/>
    <n v="1443.818432874378"/>
    <n v="1.8692095001241637E-4"/>
    <n v="7.2095691699162341"/>
    <n v="0"/>
    <n v="1189.3239884901179"/>
    <n v="2.0877454620874859E-4"/>
    <n v="6.7003766795225204"/>
    <n v="27.586206898375607"/>
    <n v="1302.3099990959442"/>
    <n v="2.0661368658581505E-4"/>
    <n v="6.9526019130393024"/>
    <n v="27.586206898375607"/>
  </r>
  <r>
    <n v="1967"/>
    <x v="0"/>
    <x v="46"/>
    <n v="1385.9937446180973"/>
    <n v="5.4773052088632289E-5"/>
    <n v="3.9688056939361793"/>
    <n v="27.586206898375607"/>
    <n v="1412.2340882066467"/>
    <n v="5.5483064930088714E-5"/>
    <n v="3.998193252420652"/>
    <n v="27.586206898375607"/>
    <n v="1158.0454944855051"/>
    <n v="6.2168846061030634E-5"/>
    <n v="3.6923492750833198"/>
    <n v="27.586206898375607"/>
    <n v="1298.4548600627563"/>
    <n v="6.0584216218470992E-5"/>
    <n v="3.8551996174041432"/>
    <n v="0"/>
  </r>
  <r>
    <n v="1967"/>
    <x v="1"/>
    <x v="46"/>
    <n v="1417.401281916116"/>
    <n v="31.557997687239872"/>
    <n v="0.15046038922114846"/>
    <n v="0"/>
    <n v="1418.7594058876043"/>
    <n v="6.6763636363636376"/>
    <n v="0.15104595540599597"/>
    <n v="0"/>
    <n v="1189.5154821305905"/>
    <n v="31.609975082112129"/>
    <n v="0.13998743702669003"/>
    <n v="0"/>
    <n v="1304.9849973668404"/>
    <n v="6.6763636363636376"/>
    <n v="0.14622633227957316"/>
    <n v="0"/>
  </r>
  <r>
    <n v="1967"/>
    <x v="2"/>
    <x v="46"/>
    <n v="1418.183896521904"/>
    <n v="0"/>
    <n v="-0.78261460578801234"/>
    <n v="0"/>
    <n v="1401.6892112766782"/>
    <n v="0"/>
    <n v="-0.78104505849535144"/>
    <n v="17.851239669421489"/>
    <n v="1190.2292662179859"/>
    <n v="0"/>
    <n v="-0.71378408739542465"/>
    <n v="0"/>
    <n v="1287.9621007620403"/>
    <n v="0"/>
    <n v="-0.82834306462143559"/>
    <n v="17.851239669421489"/>
  </r>
  <r>
    <n v="1968"/>
    <x v="3"/>
    <x v="46"/>
    <n v="1450.210793006597"/>
    <n v="26.834875625937947"/>
    <n v="-5.1920208587550505"/>
    <n v="0"/>
    <n v="1434.0443751827981"/>
    <n v="27.192529534343745"/>
    <n v="-5.1626343717762246"/>
    <n v="0"/>
    <n v="1221.8310244931654"/>
    <n v="26.860833242937296"/>
    <n v="-4.740925032242167"/>
    <n v="0"/>
    <n v="1320.5383414654621"/>
    <n v="27.091296733596245"/>
    <n v="-5.4849439698254727"/>
    <n v="0"/>
  </r>
  <r>
    <n v="1968"/>
    <x v="4"/>
    <x v="46"/>
    <n v="1499.9999999999995"/>
    <n v="46.605573989102425"/>
    <n v="-3.183633004300134"/>
    <n v="0"/>
    <n v="1499.5168717827814"/>
    <n v="62.299459954619188"/>
    <n v="-3.1730366453640997"/>
    <n v="0"/>
    <n v="1270.0000000000002"/>
    <n v="45.250803675777732"/>
    <n v="-2.9181718310571085"/>
    <n v="0"/>
    <n v="1462.7951449542138"/>
    <n v="138.91061540935439"/>
    <n v="-3.3461880793973648"/>
    <n v="0"/>
  </r>
  <r>
    <n v="1968"/>
    <x v="5"/>
    <x v="46"/>
    <n v="1500"/>
    <n v="1.400143019411586"/>
    <n v="1.4001430194111313"/>
    <n v="0"/>
    <n v="1499.4314216797063"/>
    <n v="1.3144913544471508"/>
    <n v="1.3999414575222688"/>
    <n v="0"/>
    <n v="1270"/>
    <n v="1.3112837691158887"/>
    <n v="1.3112837691161161"/>
    <n v="0"/>
    <n v="1500"/>
    <n v="38.597838017453917"/>
    <n v="1.3929829716677276"/>
    <n v="0"/>
  </r>
  <r>
    <n v="1968"/>
    <x v="6"/>
    <x v="46"/>
    <n v="1491.8979677615239"/>
    <n v="0"/>
    <n v="5.7261184270286147"/>
    <n v="2.3759138114474978"/>
    <n v="1491.3302858777561"/>
    <n v="0"/>
    <n v="5.7252219905275918"/>
    <n v="2.3759138114226581"/>
    <n v="1262.2622880228073"/>
    <n v="0"/>
    <n v="5.361798165748799"/>
    <n v="2.3759138114439038"/>
    <n v="1491.8979677615453"/>
    <n v="0"/>
    <n v="5.7261184270287915"/>
    <n v="2.3759138114259484"/>
  </r>
  <r>
    <n v="1968"/>
    <x v="7"/>
    <x v="46"/>
    <n v="1485.8940268214828"/>
    <n v="0"/>
    <n v="6.0039409400410477"/>
    <n v="0"/>
    <n v="1402.7789319716635"/>
    <n v="0"/>
    <n v="5.9364029770338362"/>
    <n v="82.614950929058736"/>
    <n v="1256.6426060783897"/>
    <n v="0"/>
    <n v="5.6196819444176072"/>
    <n v="0"/>
    <n v="1403.3456451918341"/>
    <n v="0"/>
    <n v="5.9373716406505253"/>
    <n v="82.614950929060598"/>
  </r>
  <r>
    <n v="1968"/>
    <x v="8"/>
    <x v="46"/>
    <n v="1465.7568990231291"/>
    <n v="9.7048197552162424E-5"/>
    <n v="9.0025283416258937"/>
    <n v="11.13469650492539"/>
    <n v="1374.1498140834665"/>
    <n v="0"/>
    <n v="8.7847826363700392"/>
    <n v="19.844335251826976"/>
    <n v="1237.0868927389492"/>
    <n v="1.1002301402402112E-4"/>
    <n v="8.4204717755066607"/>
    <n v="11.135351586947808"/>
    <n v="1296.0186557224217"/>
    <n v="0"/>
    <n v="8.6883358637342241"/>
    <n v="98.638653605678186"/>
  </r>
  <r>
    <n v="1968"/>
    <x v="9"/>
    <x v="46"/>
    <n v="1437.816248980615"/>
    <n v="0"/>
    <n v="9.651402481947688"/>
    <n v="18.28924756056642"/>
    <n v="1346.2878405901042"/>
    <n v="0"/>
    <n v="9.4054779681076184"/>
    <n v="18.456495525254638"/>
    <n v="1203.8933986353918"/>
    <n v="0"/>
    <n v="9.0041655313540936"/>
    <n v="24.189328572203348"/>
    <n v="1119.9245950882059"/>
    <n v="0"/>
    <n v="8.9815838863551392"/>
    <n v="167.11247674786065"/>
  </r>
  <r>
    <n v="1968"/>
    <x v="10"/>
    <x v="46"/>
    <n v="1361.1183172237756"/>
    <n v="0"/>
    <n v="6.1691711734698202"/>
    <n v="70.528760583369532"/>
    <n v="1270.3352192942305"/>
    <n v="0"/>
    <n v="6.0104685069797199"/>
    <n v="69.942152788894049"/>
    <n v="1129.4433272643337"/>
    <n v="0"/>
    <n v="5.7287223577677935"/>
    <n v="68.721349013290336"/>
    <n v="1025.5054773606782"/>
    <n v="0"/>
    <n v="5.5351941437585452"/>
    <n v="88.883923583769146"/>
  </r>
  <r>
    <n v="1968"/>
    <x v="11"/>
    <x v="46"/>
    <n v="1350.6897819460078"/>
    <n v="0"/>
    <n v="6.7469143874601025"/>
    <n v="3.6816208903077756"/>
    <n v="1260.0848348052109"/>
    <n v="0"/>
    <n v="6.5687635987117767"/>
    <n v="3.6816208903077756"/>
    <n v="1119.5147299674386"/>
    <n v="0"/>
    <n v="6.2469764065874376"/>
    <n v="3.6816208903076402"/>
    <n v="1015.8195775758355"/>
    <n v="0"/>
    <n v="6.0042788945349423"/>
    <n v="3.6816208903077756"/>
  </r>
  <r>
    <n v="1968"/>
    <x v="0"/>
    <x v="47"/>
    <n v="1291.9777206192502"/>
    <n v="0"/>
    <n v="3.218364840638543"/>
    <n v="55.493696486118978"/>
    <n v="1208.7635562387175"/>
    <n v="0"/>
    <n v="3.1320246242509953"/>
    <n v="48.189253942242452"/>
    <n v="1061.610181935062"/>
    <n v="0"/>
    <n v="2.9723476095148769"/>
    <n v="54.932200422861747"/>
    <n v="962.88811610661969"/>
    <n v="0"/>
    <n v="2.8541546922759977"/>
    <n v="50.077306776939835"/>
  </r>
  <r>
    <n v="1968"/>
    <x v="1"/>
    <x v="47"/>
    <n v="1267.0339573649301"/>
    <n v="0"/>
    <n v="-1.5824674496762157"/>
    <n v="26.52623070399639"/>
    <n v="1183.9446870318513"/>
    <n v="0"/>
    <n v="-1.5376067128898967"/>
    <n v="26.356475919756008"/>
    <n v="1035.9761986466881"/>
    <n v="0"/>
    <n v="-1.4565843609594111"/>
    <n v="27.090567649333295"/>
    <n v="936.78749677095038"/>
    <n v="0"/>
    <n v="-1.3956408493742813"/>
    <n v="27.496260185043589"/>
  </r>
  <r>
    <n v="1968"/>
    <x v="2"/>
    <x v="47"/>
    <n v="1271.3398671731509"/>
    <n v="0"/>
    <n v="-5.9659098083284308"/>
    <n v="1.6600000001076267"/>
    <n v="1188.078802092851"/>
    <n v="0"/>
    <n v="-5.794115064498321"/>
    <n v="1.6600000034986739"/>
    <n v="1039.8028364361305"/>
    <n v="0"/>
    <n v="-5.4866377895516223"/>
    <n v="1.6600000001091928"/>
    <n v="940.37944145765493"/>
    <n v="0"/>
    <n v="-5.2519446868268123"/>
    <n v="1.6600000001222619"/>
  </r>
  <r>
    <n v="1969"/>
    <x v="3"/>
    <x v="47"/>
    <n v="1444.8286988222899"/>
    <n v="166.51322248445379"/>
    <n v="-6.9756091646852099"/>
    <n v="0"/>
    <n v="1361.5094464287731"/>
    <n v="166.63648641822545"/>
    <n v="-6.7941579176966798"/>
    <n v="0"/>
    <n v="1212.7726341088428"/>
    <n v="166.51029305835766"/>
    <n v="-6.4595046143546142"/>
    <n v="0"/>
    <n v="1113.2046902077282"/>
    <n v="166.61887715087636"/>
    <n v="-6.2063715991968706"/>
    <n v="0"/>
  </r>
  <r>
    <n v="1969"/>
    <x v="4"/>
    <x v="47"/>
    <n v="1500"/>
    <n v="50.003421501340277"/>
    <n v="-5.1678796763698429"/>
    <n v="0"/>
    <n v="1500"/>
    <n v="131.17095771259633"/>
    <n v="-7.3195958586305494"/>
    <n v="0"/>
    <n v="1270.0000000000002"/>
    <n v="52.839250843656082"/>
    <n v="-4.3881150475013513"/>
    <n v="0"/>
    <n v="1309.3209891778602"/>
    <n v="189.27074380165288"/>
    <n v="-6.8455551684791089"/>
    <n v="0"/>
  </r>
  <r>
    <n v="1969"/>
    <x v="5"/>
    <x v="47"/>
    <n v="1499.9999999999991"/>
    <n v="1.1873827167388959"/>
    <n v="1.1873827167398054"/>
    <n v="0"/>
    <n v="1499.9999999999991"/>
    <n v="1.1873827167389512"/>
    <n v="1.1873827167398607"/>
    <n v="0"/>
    <n v="1270"/>
    <n v="1.1120261734722632"/>
    <n v="1.1120261734724906"/>
    <n v="0"/>
    <n v="1499.7025468964039"/>
    <n v="191.5392594197065"/>
    <n v="1.1577017011627788"/>
    <n v="0"/>
  </r>
  <r>
    <n v="1969"/>
    <x v="6"/>
    <x v="47"/>
    <n v="1500.0000000000061"/>
    <n v="3.585324231793527"/>
    <n v="3.5853242317864784"/>
    <n v="0"/>
    <n v="1500.0000000000016"/>
    <n v="3.5853242317888085"/>
    <n v="3.5853242317863074"/>
    <n v="0"/>
    <n v="1270.000000000007"/>
    <n v="3.3577837456555271"/>
    <n v="3.3577837456484785"/>
    <n v="0"/>
    <n v="1499.1760204573047"/>
    <n v="3.0582538510433426"/>
    <n v="3.5847802901424859"/>
    <n v="0"/>
  </r>
  <r>
    <n v="1969"/>
    <x v="7"/>
    <x v="47"/>
    <n v="1500.0000000000014"/>
    <n v="8.3330898113608853"/>
    <n v="8.3330898113656602"/>
    <n v="0"/>
    <n v="1499.6721947427393"/>
    <n v="8.0049210353064755"/>
    <n v="8.3327262925687737"/>
    <n v="0"/>
    <n v="1269.9999999999934"/>
    <n v="7.8042351850738703"/>
    <n v="7.8042351850875127"/>
    <n v="0"/>
    <n v="1498.0875617056188"/>
    <n v="7.2415389705713444"/>
    <n v="8.3299977222572927"/>
    <n v="0"/>
  </r>
  <r>
    <n v="1969"/>
    <x v="8"/>
    <x v="47"/>
    <n v="1490.3248801040422"/>
    <n v="0"/>
    <n v="7.1751198957938529"/>
    <n v="2.5000000001652891"/>
    <n v="1489.9977228460664"/>
    <n v="0"/>
    <n v="7.1744718965041594"/>
    <n v="2.500000000168753"/>
    <n v="1260.7815915809999"/>
    <n v="0"/>
    <n v="6.7184084188247368"/>
    <n v="2.5000000001687392"/>
    <n v="1488.4162222917962"/>
    <n v="0"/>
    <n v="7.1713394136538264"/>
    <n v="2.500000000168753"/>
  </r>
  <r>
    <n v="1969"/>
    <x v="9"/>
    <x v="47"/>
    <n v="1477.3653091697538"/>
    <n v="0"/>
    <n v="10.459570934123132"/>
    <n v="2.5000000001652891"/>
    <n v="1477.0390983929565"/>
    <n v="0"/>
    <n v="10.458624452944616"/>
    <n v="2.5000000001652891"/>
    <n v="1248.4938058345383"/>
    <n v="0"/>
    <n v="9.7877857462963327"/>
    <n v="2.5000000001652891"/>
    <n v="1475.4621732124629"/>
    <n v="0"/>
    <n v="10.454049079168055"/>
    <n v="2.5000000001652891"/>
  </r>
  <r>
    <n v="1969"/>
    <x v="10"/>
    <x v="47"/>
    <n v="1437.4858506877399"/>
    <n v="0"/>
    <n v="9.7932515834729905"/>
    <n v="30.086206898540897"/>
    <n v="1437.1605392763684"/>
    <n v="0"/>
    <n v="9.792352218047224"/>
    <n v="30.086206898540897"/>
    <n v="1209.2577509579182"/>
    <n v="0"/>
    <n v="9.1498479780791797"/>
    <n v="30.086206898540894"/>
    <n v="1435.5879617656947"/>
    <n v="0"/>
    <n v="9.7880045482272919"/>
    <n v="30.086206898540894"/>
  </r>
  <r>
    <n v="1969"/>
    <x v="11"/>
    <x v="47"/>
    <n v="1402.0295335204046"/>
    <n v="0"/>
    <n v="6.7214156683434148"/>
    <n v="28.734901498991913"/>
    <n v="1401.7048350861496"/>
    <n v="0"/>
    <n v="6.7208026912257814"/>
    <n v="28.734901498992958"/>
    <n v="1174.2608577227234"/>
    <n v="0"/>
    <n v="6.2619917362029618"/>
    <n v="28.734901498991913"/>
    <n v="1400.1352207485922"/>
    <n v="0"/>
    <n v="6.7178395181094359"/>
    <n v="28.73490149899299"/>
  </r>
  <r>
    <n v="1969"/>
    <x v="0"/>
    <x v="48"/>
    <n v="1371.5887402218968"/>
    <n v="3.1721378240200451E-4"/>
    <n v="2.8549036139145372"/>
    <n v="27.586206898375607"/>
    <n v="1371.2643069543128"/>
    <n v="3.1994543387964627E-4"/>
    <n v="2.8546411788958217"/>
    <n v="27.586206898374858"/>
    <n v="1144.0216295294895"/>
    <n v="3.5960106911649397E-4"/>
    <n v="2.6533808959273948"/>
    <n v="27.586206898375607"/>
    <n v="1369.6959721309429"/>
    <n v="3.3082993932309791E-4"/>
    <n v="2.8533725492118336"/>
    <n v="27.586206898376844"/>
  </r>
  <r>
    <n v="1969"/>
    <x v="1"/>
    <x v="48"/>
    <n v="1376.690735392187"/>
    <n v="6.6763636363636376"/>
    <n v="1.5743684660734996"/>
    <n v="0"/>
    <n v="1376.3664472766866"/>
    <n v="6.6763636363636376"/>
    <n v="1.5742233139898669"/>
    <n v="0"/>
    <n v="1149.2361119833083"/>
    <n v="6.6763636363636376"/>
    <n v="1.4618811825447917"/>
    <n v="0"/>
    <n v="1374.7988141294077"/>
    <n v="6.6763636363636376"/>
    <n v="1.573521637898855"/>
    <n v="0"/>
  </r>
  <r>
    <n v="1969"/>
    <x v="2"/>
    <x v="48"/>
    <n v="1382.9380073845755"/>
    <n v="0"/>
    <n v="-6.2472719923885052"/>
    <n v="0"/>
    <n v="1382.6131438353284"/>
    <n v="0"/>
    <n v="-6.2466965586418155"/>
    <n v="0"/>
    <n v="1155.0392350498503"/>
    <n v="0"/>
    <n v="-5.8031230665419571"/>
    <n v="0"/>
    <n v="1381.0427289980266"/>
    <n v="0"/>
    <n v="-6.2439148686189583"/>
    <n v="0"/>
  </r>
  <r>
    <n v="1970"/>
    <x v="3"/>
    <x v="48"/>
    <n v="1500"/>
    <n v="107.09643530179132"/>
    <n v="-9.9655573136331981"/>
    <n v="0"/>
    <n v="1499.6464184548176"/>
    <n v="107.0686601546615"/>
    <n v="-9.964614464827747"/>
    <n v="0"/>
    <n v="1269.999999999998"/>
    <n v="105.66432757852826"/>
    <n v="-9.2964373716194189"/>
    <n v="0"/>
    <n v="1500.0000000000007"/>
    <n v="108.99434759499934"/>
    <n v="-9.9629234069747099"/>
    <n v="0"/>
  </r>
  <r>
    <n v="1970"/>
    <x v="4"/>
    <x v="48"/>
    <n v="1500"/>
    <n v="0"/>
    <n v="0"/>
    <n v="0"/>
    <n v="1499.6738481951384"/>
    <n v="0"/>
    <n v="-2.7429740320712881E-2"/>
    <n v="0"/>
    <n v="1270"/>
    <n v="0"/>
    <n v="-2.0463630789890885E-12"/>
    <n v="0"/>
    <n v="1500"/>
    <n v="0"/>
    <n v="6.8212102632969618E-13"/>
    <n v="0"/>
  </r>
  <r>
    <n v="1970"/>
    <x v="5"/>
    <x v="48"/>
    <n v="1500"/>
    <n v="1.9846459226262616"/>
    <n v="1.9846459226262616"/>
    <n v="0"/>
    <n v="1499.5525264612425"/>
    <n v="1.8631145041658714"/>
    <n v="1.9844362380617826"/>
    <n v="0"/>
    <n v="1270"/>
    <n v="1.858691540580881"/>
    <n v="1.858691540580881"/>
    <n v="0"/>
    <n v="1500"/>
    <n v="1.9846459226263533"/>
    <n v="1.9846459226263533"/>
    <n v="0"/>
  </r>
  <r>
    <n v="1970"/>
    <x v="6"/>
    <x v="48"/>
    <n v="1491.0238341277063"/>
    <n v="0"/>
    <n v="4.9434658263360918"/>
    <n v="4.0327000459575855"/>
    <n v="1490.5769699917641"/>
    <n v="0"/>
    <n v="4.9428564235207197"/>
    <n v="4.0327000459575864"/>
    <n v="1261.3385105857424"/>
    <n v="0"/>
    <n v="4.6287893683000441"/>
    <n v="4.0327000459575864"/>
    <n v="1491.0238341277068"/>
    <n v="0"/>
    <n v="4.943465826335637"/>
    <n v="4.0327000459575855"/>
  </r>
  <r>
    <n v="1970"/>
    <x v="7"/>
    <x v="48"/>
    <n v="1483.2559761971449"/>
    <n v="0"/>
    <n v="7.7678579305613766"/>
    <n v="0"/>
    <n v="1482.8100697856717"/>
    <n v="0"/>
    <n v="7.7669002060924868"/>
    <n v="0"/>
    <n v="1254.0686382293572"/>
    <n v="0"/>
    <n v="7.2698723563851217"/>
    <n v="0"/>
    <n v="1483.2559761971047"/>
    <n v="0"/>
    <n v="7.7678579306020765"/>
    <n v="0"/>
  </r>
  <r>
    <n v="1970"/>
    <x v="8"/>
    <x v="48"/>
    <n v="1473.1812826323735"/>
    <n v="0"/>
    <n v="7.5746935646061617"/>
    <n v="2.5000000001652891"/>
    <n v="1472.7363112869248"/>
    <n v="0"/>
    <n v="7.5737584985815971"/>
    <n v="2.5000000001652869"/>
    <n v="1244.4828738039519"/>
    <n v="0"/>
    <n v="7.0857644252401002"/>
    <n v="2.5000000001652869"/>
    <n v="1473.1812826323335"/>
    <n v="0"/>
    <n v="7.5746935646059343"/>
    <n v="2.5000000001652891"/>
  </r>
  <r>
    <n v="1970"/>
    <x v="9"/>
    <x v="48"/>
    <n v="1460.2283668840744"/>
    <n v="0"/>
    <n v="10.45291574813383"/>
    <n v="2.5000000001652891"/>
    <n v="1459.7846882918918"/>
    <n v="0"/>
    <n v="10.451622994867657"/>
    <n v="2.5000000001652913"/>
    <n v="1232.210883494984"/>
    <n v="0"/>
    <n v="9.7719903088026356"/>
    <n v="2.5000000001651794"/>
    <n v="1460.2283668840348"/>
    <n v="0"/>
    <n v="10.452915748133375"/>
    <n v="2.5000000001652891"/>
  </r>
  <r>
    <n v="1970"/>
    <x v="10"/>
    <x v="48"/>
    <n v="1448.3754074563981"/>
    <n v="0"/>
    <n v="9.3529594275110064"/>
    <n v="2.5000000001652891"/>
    <n v="1447.9328806125363"/>
    <n v="0"/>
    <n v="9.3518076791901965"/>
    <n v="2.5000000001652913"/>
    <n v="1220.9733845286069"/>
    <n v="0"/>
    <n v="8.7374989662118967"/>
    <n v="2.5000000001652913"/>
    <n v="1448.3754074563587"/>
    <n v="0"/>
    <n v="9.352959427510779"/>
    <n v="2.5000000001652891"/>
  </r>
  <r>
    <n v="1970"/>
    <x v="11"/>
    <x v="48"/>
    <n v="1439.1040127640117"/>
    <n v="0"/>
    <n v="7.6816017415707059"/>
    <n v="1.5897929508156599"/>
    <n v="1438.6624323916133"/>
    <n v="0"/>
    <n v="7.6806552701074118"/>
    <n v="1.5897929508156599"/>
    <n v="1212.2119031515972"/>
    <n v="0"/>
    <n v="7.1716884261939988"/>
    <n v="1.5897929508156599"/>
    <n v="1439.1040127639726"/>
    <n v="0"/>
    <n v="7.6816017415704785"/>
    <n v="1.5897929508156599"/>
  </r>
  <r>
    <n v="1970"/>
    <x v="0"/>
    <x v="49"/>
    <n v="1417.9853844145546"/>
    <n v="0"/>
    <n v="3.2673886800356513"/>
    <n v="17.851239669421489"/>
    <n v="1417.5442077210735"/>
    <n v="0"/>
    <n v="3.2669850011183144"/>
    <n v="17.851239669421489"/>
    <n v="1191.3132710715515"/>
    <n v="0"/>
    <n v="3.0473924106241839"/>
    <n v="17.851239669421489"/>
    <n v="1417.9853844145157"/>
    <n v="0"/>
    <n v="3.2673886800354239"/>
    <n v="17.851239669421489"/>
  </r>
  <r>
    <n v="1970"/>
    <x v="1"/>
    <x v="49"/>
    <n v="1499.9999999999998"/>
    <n v="75.494607336810688"/>
    <n v="-6.520008248634511"/>
    <n v="0"/>
    <n v="1499.9999999999993"/>
    <n v="75.93618321057221"/>
    <n v="-6.5196090683536454"/>
    <n v="0"/>
    <n v="1270.0000000000002"/>
    <n v="72.5952456919659"/>
    <n v="-6.0914832364828015"/>
    <n v="0"/>
    <n v="1499.9999999999995"/>
    <n v="75.494607336849697"/>
    <n v="-6.5200082486341557"/>
    <n v="0"/>
  </r>
  <r>
    <n v="1970"/>
    <x v="2"/>
    <x v="49"/>
    <n v="1500"/>
    <n v="0"/>
    <n v="-1.1920951770429203E-7"/>
    <n v="1.1920929033061659E-7"/>
    <n v="1500"/>
    <n v="0"/>
    <n v="-6.8212102632969618E-13"/>
    <n v="0"/>
    <n v="1270"/>
    <n v="0"/>
    <n v="-1.1920906295694114E-7"/>
    <n v="1.1920929033061659E-7"/>
    <n v="1500"/>
    <n v="0"/>
    <n v="-1.1920974420417607E-7"/>
    <n v="1.1920928945682518E-7"/>
  </r>
  <r>
    <n v="1971"/>
    <x v="3"/>
    <x v="49"/>
    <n v="1500"/>
    <n v="0"/>
    <n v="0"/>
    <n v="0"/>
    <n v="1500"/>
    <n v="0"/>
    <n v="0"/>
    <n v="0"/>
    <n v="1270"/>
    <n v="0"/>
    <n v="0"/>
    <n v="0"/>
    <n v="1500"/>
    <n v="0"/>
    <n v="0"/>
    <n v="0"/>
  </r>
  <r>
    <n v="1971"/>
    <x v="4"/>
    <x v="49"/>
    <n v="1500"/>
    <n v="1.8176569625872123"/>
    <n v="1.8176569625872123"/>
    <n v="0"/>
    <n v="1499.9520186182094"/>
    <n v="1.7696639746074772"/>
    <n v="1.817645356398055"/>
    <n v="0"/>
    <n v="1270"/>
    <n v="1.7023004363255616"/>
    <n v="1.7023004363255616"/>
    <n v="0"/>
    <n v="1499.6783346300526"/>
    <n v="1.4959137851833182"/>
    <n v="1.8175791551306864"/>
    <n v="0"/>
  </r>
  <r>
    <n v="1971"/>
    <x v="5"/>
    <x v="49"/>
    <n v="1499.9999999999998"/>
    <n v="0.40922284804559916"/>
    <n v="0.22891385935212055"/>
    <n v="0.18030898869370598"/>
    <n v="1499.937997459492"/>
    <n v="0.39519849128091922"/>
    <n v="0.22891041803187859"/>
    <n v="0.18030923196650964"/>
    <n v="1269.9999999999998"/>
    <n v="0.39469501461544831"/>
    <n v="0.21438597638448145"/>
    <n v="0.18030903823119424"/>
    <n v="1499.9473886190654"/>
    <n v="0.67826550953203968"/>
    <n v="0.22890185076511704"/>
    <n v="0.18030966975420423"/>
  </r>
  <r>
    <n v="1971"/>
    <x v="6"/>
    <x v="49"/>
    <n v="1495.6783573885555"/>
    <n v="0"/>
    <n v="4.3216426114443038"/>
    <n v="0"/>
    <n v="1495.6164284992462"/>
    <n v="0"/>
    <n v="4.3215689602457132"/>
    <n v="0"/>
    <n v="1265.9529438168099"/>
    <n v="0"/>
    <n v="4.0470561831898522"/>
    <n v="0"/>
    <n v="1495.6258085033039"/>
    <n v="0"/>
    <n v="4.3215801157614351"/>
    <n v="0"/>
  </r>
  <r>
    <n v="1971"/>
    <x v="7"/>
    <x v="49"/>
    <n v="1490.972566996541"/>
    <n v="0"/>
    <n v="4.7057903920144781"/>
    <n v="0"/>
    <n v="1490.9107183173398"/>
    <n v="0"/>
    <n v="4.7057101819063973"/>
    <n v="0"/>
    <n v="1261.5471439764519"/>
    <n v="0"/>
    <n v="4.4057998403579859"/>
    <n v="0"/>
    <n v="1490.9200861724448"/>
    <n v="0"/>
    <n v="4.7057223308590892"/>
    <n v="0"/>
  </r>
  <r>
    <n v="1971"/>
    <x v="8"/>
    <x v="49"/>
    <n v="1500"/>
    <n v="19.617701810431267"/>
    <n v="8.0902688068069715"/>
    <n v="2.5000000001652869"/>
    <n v="1498.8888047408691"/>
    <n v="18.567079072823756"/>
    <n v="8.0889926491292172"/>
    <n v="2.5000000001652891"/>
    <n v="1270"/>
    <n v="18.527530724320478"/>
    <n v="7.574674700607126"/>
    <n v="2.5000000001652869"/>
    <n v="1498.1398721481605"/>
    <n v="17.80797620672249"/>
    <n v="8.0881902308415086"/>
    <n v="2.5000000001652869"/>
  </r>
  <r>
    <n v="1971"/>
    <x v="9"/>
    <x v="49"/>
    <n v="1487.1775310471967"/>
    <n v="6.0051115529509311E-5"/>
    <n v="10.32252900375356"/>
    <n v="2.5000000001652891"/>
    <n v="1486.0695001016334"/>
    <n v="6.0533171112547693E-5"/>
    <n v="10.319365172241548"/>
    <n v="2.5000000001652891"/>
    <n v="1257.8351393191977"/>
    <n v="6.8067201543679543E-5"/>
    <n v="9.6649287478385055"/>
    <n v="2.5000000001653873"/>
    <n v="1485.3227019035644"/>
    <n v="6.253633512601125E-5"/>
    <n v="10.317232780765965"/>
    <n v="2.5000000001652891"/>
  </r>
  <r>
    <n v="1971"/>
    <x v="10"/>
    <x v="49"/>
    <n v="1447.5557100901597"/>
    <n v="0"/>
    <n v="9.5356140584961189"/>
    <n v="30.086206898540897"/>
    <n v="1446.45064461222"/>
    <n v="0"/>
    <n v="9.5326485908724692"/>
    <n v="30.086206898540894"/>
    <n v="1218.8344313652269"/>
    <n v="0"/>
    <n v="8.9145010554298345"/>
    <n v="30.086206898540897"/>
    <n v="1445.7058451333121"/>
    <n v="0"/>
    <n v="9.5306498717114003"/>
    <n v="30.086206898540897"/>
  </r>
  <r>
    <n v="1971"/>
    <x v="11"/>
    <x v="49"/>
    <n v="1410.0270862965228"/>
    <n v="0"/>
    <n v="7.662157063601569"/>
    <n v="29.866466730035256"/>
    <n v="1408.9243881970385"/>
    <n v="0"/>
    <n v="7.6597896851462224"/>
    <n v="29.866466730035256"/>
    <n v="1181.8256643397267"/>
    <n v="0"/>
    <n v="7.1423002954650627"/>
    <n v="29.866466730035157"/>
    <n v="1408.1811842998181"/>
    <n v="0"/>
    <n v="7.6581941034592305"/>
    <n v="29.866466730034723"/>
  </r>
  <r>
    <n v="1971"/>
    <x v="0"/>
    <x v="50"/>
    <n v="1378.1261587528425"/>
    <n v="2.0574575914561745E-4"/>
    <n v="4.3149263910639206"/>
    <n v="27.586206898375607"/>
    <n v="1377.0248064252248"/>
    <n v="2.075171029924472E-4"/>
    <n v="4.3135823905410859"/>
    <n v="27.586206898375607"/>
    <n v="1150.2276499238956"/>
    <n v="2.3312369593618033E-4"/>
    <n v="4.012040641151458"/>
    <n v="27.586206898375607"/>
    <n v="1376.2825153520973"/>
    <n v="2.1450619661320027E-4"/>
    <n v="4.3126765555418132"/>
    <n v="27.586206898375607"/>
  </r>
  <r>
    <n v="1971"/>
    <x v="1"/>
    <x v="50"/>
    <n v="1351.8288756117324"/>
    <n v="3.3934916305012759E-5"/>
    <n v="0.54845132141948127"/>
    <n v="25.748865754606854"/>
    <n v="1356.9152193290365"/>
    <n v="3.423454205857405E-5"/>
    <n v="0.54876274911237743"/>
    <n v="19.560858581617989"/>
    <n v="1126.6289229119363"/>
    <n v="3.8595231063419014E-5"/>
    <n v="0.50907820160856687"/>
    <n v="23.089687405581724"/>
    <n v="1375.7323754674619"/>
    <n v="3.5417413615800494E-5"/>
    <n v="0.55017530204904352"/>
    <n v="0"/>
  </r>
  <r>
    <n v="1971"/>
    <x v="2"/>
    <x v="50"/>
    <n v="1355.2488314297718"/>
    <n v="0"/>
    <n v="-3.4199558869748965"/>
    <n v="6.8935498689855245E-8"/>
    <n v="1360.3401510674698"/>
    <n v="0"/>
    <n v="-3.4249318576473025"/>
    <n v="1.1921398695937742E-7"/>
    <n v="1129.801928159638"/>
    <n v="0"/>
    <n v="-3.1730053669116276"/>
    <n v="1.1920996052861837E-7"/>
    <n v="1379.1757160824079"/>
    <n v="0"/>
    <n v="-3.4433406838821234"/>
    <n v="6.8936113838998988E-8"/>
  </r>
  <r>
    <n v="1972"/>
    <x v="3"/>
    <x v="50"/>
    <n v="1355.1751652581952"/>
    <n v="0"/>
    <n v="7.3666171576633133E-2"/>
    <n v="0"/>
    <n v="1360.2663777130172"/>
    <n v="0"/>
    <n v="7.3773354452669082E-2"/>
    <n v="0"/>
    <n v="1129.7335753409084"/>
    <n v="0"/>
    <n v="6.8352818729636056E-2"/>
    <n v="0"/>
    <n v="1379.1015462001055"/>
    <n v="0"/>
    <n v="7.4169882302385304E-2"/>
    <n v="0"/>
  </r>
  <r>
    <n v="1972"/>
    <x v="4"/>
    <x v="50"/>
    <n v="1378.8702593348164"/>
    <n v="23.569997724806679"/>
    <n v="-0.1250963518145376"/>
    <n v="0"/>
    <n v="1383.9802799369224"/>
    <n v="23.588624138400668"/>
    <n v="-0.12527808550461117"/>
    <n v="0"/>
    <n v="1153.427516235191"/>
    <n v="23.577759920272761"/>
    <n v="-0.1161809740098434"/>
    <n v="0"/>
    <n v="1402.8714798206197"/>
    <n v="23.643983444478767"/>
    <n v="-0.12595017603539915"/>
    <n v="0"/>
  </r>
  <r>
    <n v="1972"/>
    <x v="5"/>
    <x v="50"/>
    <n v="1499.9999729222843"/>
    <n v="127.97205011972621"/>
    <n v="3.3666038605698105"/>
    <n v="3.4757326716884935"/>
    <n v="1499.0110591545256"/>
    <n v="121.8750512106328"/>
    <n v="3.3685397385720819"/>
    <n v="3.4757322544575837"/>
    <n v="1269.9999690315185"/>
    <n v="123.1896312685143"/>
    <n v="3.1414458866374844"/>
    <n v="3.4757325855492942"/>
    <n v="1500.0000000000016"/>
    <n v="103.98213005093264"/>
    <n v="3.3778783778753336"/>
    <n v="3.4757314936754122"/>
  </r>
  <r>
    <n v="1972"/>
    <x v="6"/>
    <x v="50"/>
    <n v="1487.1196966986638"/>
    <n v="0"/>
    <n v="5.045962317241564"/>
    <n v="7.8343139063789486"/>
    <n v="1486.1321612619452"/>
    <n v="0"/>
    <n v="5.0445849266413765"/>
    <n v="7.8343129659390494"/>
    <n v="1257.4414121422674"/>
    <n v="0"/>
    <n v="4.7242431770302362"/>
    <n v="7.8343137122208857"/>
    <n v="1487.1197263921274"/>
    <n v="0"/>
    <n v="5.0459623567410423"/>
    <n v="7.834311251133145"/>
  </r>
  <r>
    <n v="1972"/>
    <x v="7"/>
    <x v="50"/>
    <n v="1475.5954397850494"/>
    <n v="0"/>
    <n v="6.7003384070980685"/>
    <n v="4.8239185065163399"/>
    <n v="1474.6097370215575"/>
    <n v="0"/>
    <n v="6.698506998097824"/>
    <n v="4.823917242289812"/>
    <n v="1246.3492646828436"/>
    <n v="0"/>
    <n v="6.2682292139157063"/>
    <n v="4.8239182455081071"/>
    <n v="1475.5954729896575"/>
    <n v="0"/>
    <n v="6.7003384653929485"/>
    <n v="4.8239149370769185"/>
  </r>
  <r>
    <n v="1972"/>
    <x v="8"/>
    <x v="50"/>
    <n v="1456.2736822764407"/>
    <n v="1.141364807968304E-4"/>
    <n v="9.1231245441073074"/>
    <n v="10.198747100982187"/>
    <n v="1376.1314071424652"/>
    <n v="0"/>
    <n v="9.0216851525901802"/>
    <n v="89.456644726502191"/>
    <n v="1227.6237317169032"/>
    <n v="1.296307490946888E-4"/>
    <n v="8.5268849104969124"/>
    <n v="10.198777686192557"/>
    <n v="1318.6162640801774"/>
    <n v="0"/>
    <n v="8.9512124285255084"/>
    <n v="148.02799648095461"/>
  </r>
  <r>
    <n v="1972"/>
    <x v="9"/>
    <x v="50"/>
    <n v="1429.9518802699729"/>
    <n v="0"/>
    <n v="10.701094993101981"/>
    <n v="15.620707013365825"/>
    <n v="1337.8602045310486"/>
    <n v="0"/>
    <n v="10.444189326992227"/>
    <n v="27.827013284424357"/>
    <n v="1202.0162632225804"/>
    <n v="0"/>
    <n v="9.9868232060124615"/>
    <n v="15.620645288310341"/>
    <n v="1209.9782948122474"/>
    <n v="0"/>
    <n v="10.162200256697531"/>
    <n v="98.475769011232444"/>
  </r>
  <r>
    <n v="1972"/>
    <x v="10"/>
    <x v="50"/>
    <n v="1395.2170542901076"/>
    <n v="0"/>
    <n v="9.4513410956385435"/>
    <n v="25.28348488422672"/>
    <n v="1305.184196352898"/>
    <n v="0"/>
    <n v="9.2089968475632737"/>
    <n v="23.467011330587322"/>
    <n v="1167.9308924404454"/>
    <n v="0"/>
    <n v="8.8017451074388333"/>
    <n v="25.283625674696154"/>
    <n v="1106.6931805598915"/>
    <n v="0"/>
    <n v="8.7179935166132765"/>
    <n v="94.567120735742648"/>
  </r>
  <r>
    <n v="1972"/>
    <x v="11"/>
    <x v="50"/>
    <n v="1334.2090420219683"/>
    <n v="0"/>
    <n v="5.387482925084818"/>
    <n v="55.620529343054464"/>
    <n v="1248.4469814174254"/>
    <n v="0"/>
    <n v="5.2502592578601863"/>
    <n v="51.486955677612407"/>
    <n v="1107.3107429626116"/>
    <n v="0"/>
    <n v="4.999627535595593"/>
    <n v="55.620521942238227"/>
    <n v="1051.1806589202267"/>
    <n v="0"/>
    <n v="4.8930193003953946"/>
    <n v="50.619502339269388"/>
  </r>
  <r>
    <n v="1972"/>
    <x v="0"/>
    <x v="51"/>
    <n v="1290.6069643392148"/>
    <n v="0"/>
    <n v="0.31820328843507895"/>
    <n v="43.283874394318509"/>
    <n v="1203.0864742496974"/>
    <n v="0"/>
    <n v="0.30949408015612079"/>
    <n v="45.051013087571853"/>
    <n v="1063.747156896786"/>
    <n v="0"/>
    <n v="0.2941138819915281"/>
    <n v="43.269472183834047"/>
    <n v="1005.8418839408038"/>
    <n v="0"/>
    <n v="0.28776189185037993"/>
    <n v="45.051013087572585"/>
  </r>
  <r>
    <n v="1972"/>
    <x v="1"/>
    <x v="51"/>
    <n v="1293.3226858605947"/>
    <n v="0"/>
    <n v="-4.4557215214949615"/>
    <n v="1.7400000001150424"/>
    <n v="1205.6712694462792"/>
    <n v="0"/>
    <n v="-4.3247951966968721"/>
    <n v="1.7400000001150635"/>
    <n v="1066.118082688125"/>
    <n v="0"/>
    <n v="-4.1109257914540471"/>
    <n v="1.7400000001150424"/>
    <n v="1008.1164128439477"/>
    <n v="0"/>
    <n v="-4.0145289032590021"/>
    <n v="1.7400000001150424"/>
  </r>
  <r>
    <n v="1972"/>
    <x v="2"/>
    <x v="51"/>
    <n v="1294.0556029948161"/>
    <n v="0"/>
    <n v="-2.3929171343305331"/>
    <n v="1.6600000001090807"/>
    <n v="1206.3340949657413"/>
    <n v="0"/>
    <n v="-2.322825519571408"/>
    <n v="1.6600000001093045"/>
    <n v="1066.6659397815117"/>
    <n v="0"/>
    <n v="-2.2078570934957336"/>
    <n v="1.6600000001090229"/>
    <n v="1041.606729506165"/>
    <n v="31.318867791869057"/>
    <n v="-2.1714488703482537"/>
    <n v="0"/>
  </r>
  <r>
    <n v="1973"/>
    <x v="3"/>
    <x v="51"/>
    <n v="1468.3076723997222"/>
    <n v="166.30445214609406"/>
    <n v="-7.9476172588119596"/>
    <n v="0"/>
    <n v="1380.3820811230212"/>
    <n v="166.30445214609458"/>
    <n v="-7.7435340111852895"/>
    <n v="0"/>
    <n v="1240.3499461335318"/>
    <n v="166.30445214609526"/>
    <n v="-7.3795542059248476"/>
    <n v="0"/>
    <n v="1215.2317096979991"/>
    <n v="166.30445214609458"/>
    <n v="-7.3205280457395077"/>
    <n v="0"/>
  </r>
  <r>
    <n v="1973"/>
    <x v="4"/>
    <x v="51"/>
    <n v="1500"/>
    <n v="26.617333023352973"/>
    <n v="-5.0749945769248761"/>
    <n v="0"/>
    <n v="1500"/>
    <n v="112.72795398642319"/>
    <n v="-6.8899648905556319"/>
    <n v="0"/>
    <n v="1270"/>
    <n v="25.064828026562203"/>
    <n v="-4.5852258399059664"/>
    <n v="0"/>
    <n v="1410.1260541146719"/>
    <n v="188.23690406122182"/>
    <n v="-6.6574403554509445"/>
    <n v="0"/>
  </r>
  <r>
    <n v="1973"/>
    <x v="5"/>
    <x v="51"/>
    <n v="1500"/>
    <n v="0"/>
    <n v="-0.26000000001361107"/>
    <n v="0.26000000001361107"/>
    <n v="1499.849882971891"/>
    <n v="0"/>
    <n v="-0.10988297190821023"/>
    <n v="0.26000000001719009"/>
    <n v="1270"/>
    <n v="0"/>
    <n v="-0.26000000001361107"/>
    <n v="0.26000000001361107"/>
    <n v="1499.9999999999998"/>
    <n v="89.262911247097833"/>
    <n v="-0.611034638230052"/>
    <n v="0"/>
  </r>
  <r>
    <n v="1973"/>
    <x v="6"/>
    <x v="51"/>
    <n v="1494.3942504126846"/>
    <n v="0"/>
    <n v="5.6057495873153584"/>
    <n v="0"/>
    <n v="1494.2443648000401"/>
    <n v="0"/>
    <n v="5.6055181718509175"/>
    <n v="0"/>
    <n v="1264.750547560526"/>
    <n v="0"/>
    <n v="5.2494524394739983"/>
    <n v="0"/>
    <n v="1494.3942504126844"/>
    <n v="0"/>
    <n v="5.6057495873153584"/>
    <n v="0"/>
  </r>
  <r>
    <n v="1973"/>
    <x v="7"/>
    <x v="51"/>
    <n v="1487.1485290271191"/>
    <n v="0"/>
    <n v="7.2457213855655027"/>
    <n v="0"/>
    <n v="1486.9989427182661"/>
    <n v="0"/>
    <n v="7.2454220817739952"/>
    <n v="0"/>
    <n v="1257.9674974768723"/>
    <n v="0"/>
    <n v="6.783050083653734"/>
    <n v="0"/>
    <n v="1487.1485290271191"/>
    <n v="0"/>
    <n v="7.2457213855652753"/>
    <n v="0"/>
  </r>
  <r>
    <n v="1973"/>
    <x v="8"/>
    <x v="51"/>
    <n v="1475.7600554086505"/>
    <n v="9.4957894567099141E-5"/>
    <n v="9.0463561905739045"/>
    <n v="2.3422123857893142"/>
    <n v="1382.9626359342046"/>
    <n v="0"/>
    <n v="8.9327501021146389"/>
    <n v="95.103556681946841"/>
    <n v="1247.1607025038356"/>
    <n v="1.0759501819991022E-4"/>
    <n v="8.4646901822655174"/>
    <n v="2.3422123857893142"/>
    <n v="1384.5075089868387"/>
    <n v="0"/>
    <n v="8.9348431298106448"/>
    <n v="93.706176910469765"/>
  </r>
  <r>
    <n v="1973"/>
    <x v="9"/>
    <x v="51"/>
    <n v="1455.990575418429"/>
    <n v="0"/>
    <n v="10.068758523108789"/>
    <n v="9.7007214671127091"/>
    <n v="1370.6428018730828"/>
    <n v="1.62816877274814E-4"/>
    <n v="9.8199968778337947"/>
    <n v="2.5000000001652891"/>
    <n v="1227.9980693187622"/>
    <n v="0"/>
    <n v="9.4128791371628751"/>
    <n v="9.7497540479105709"/>
    <n v="1272.9280586530592"/>
    <n v="0"/>
    <n v="9.6858809149827039"/>
    <n v="101.8935694187968"/>
  </r>
  <r>
    <n v="1973"/>
    <x v="10"/>
    <x v="51"/>
    <n v="1444.6562941821048"/>
    <n v="0"/>
    <n v="9.1033872062856638"/>
    <n v="2.2308940300384945"/>
    <n v="1353.4765747899114"/>
    <n v="0"/>
    <n v="8.8798396424945825"/>
    <n v="8.2863874406768243"/>
    <n v="1217.2653845495693"/>
    <n v="0"/>
    <n v="8.5017907391544334"/>
    <n v="2.2308940300384945"/>
    <n v="1132.4988965252983"/>
    <n v="0"/>
    <n v="8.4571189664802944"/>
    <n v="131.97204316128065"/>
  </r>
  <r>
    <n v="1973"/>
    <x v="11"/>
    <x v="51"/>
    <n v="1406.4419330137546"/>
    <n v="0"/>
    <n v="6.7438469819561178"/>
    <n v="31.470514186394134"/>
    <n v="1316.6831352849597"/>
    <n v="0"/>
    <n v="6.5729253186402303"/>
    <n v="30.22051418631149"/>
    <n v="1179.5072951404377"/>
    <n v="0"/>
    <n v="6.2875752227374377"/>
    <n v="31.470514186394134"/>
    <n v="1070.4091341248634"/>
    <n v="0"/>
    <n v="6.070840282542548"/>
    <n v="56.018922117892345"/>
  </r>
  <r>
    <n v="1973"/>
    <x v="0"/>
    <x v="52"/>
    <n v="1374.3937663558152"/>
    <n v="0"/>
    <n v="1.9719597593993221"/>
    <n v="30.076206898540097"/>
    <n v="1284.6853573603335"/>
    <n v="0"/>
    <n v="1.9215710260859993"/>
    <n v="30.076206898540235"/>
    <n v="1147.5972852537752"/>
    <n v="0"/>
    <n v="1.833802988122283"/>
    <n v="30.076206898540182"/>
    <n v="1038.5718365228674"/>
    <n v="3.879381502794975E-4"/>
    <n v="1.7614786416059864"/>
    <n v="30.076206898540235"/>
  </r>
  <r>
    <n v="1973"/>
    <x v="1"/>
    <x v="52"/>
    <n v="1499.9999999999959"/>
    <n v="120.1043553442299"/>
    <n v="-5.501878299950846"/>
    <n v="0"/>
    <n v="1443.6412207281246"/>
    <n v="153.55636363636364"/>
    <n v="-5.3994997314275111"/>
    <n v="0"/>
    <n v="1270.0000000000005"/>
    <n v="117.27089128374271"/>
    <n v="-5.1318234624825152"/>
    <n v="0"/>
    <n v="1197.1049126061077"/>
    <n v="153.55636363636279"/>
    <n v="-4.9767124468775137"/>
    <n v="0"/>
  </r>
  <r>
    <n v="1973"/>
    <x v="2"/>
    <x v="52"/>
    <n v="1499.8929709910144"/>
    <n v="0"/>
    <n v="-1.5529709911282537"/>
    <n v="1.6600000001097526"/>
    <n v="1500.0000000000002"/>
    <n v="52.388898648894049"/>
    <n v="-3.9698806229815702"/>
    <n v="0"/>
    <n v="1269.9999999999989"/>
    <n v="0.19312805410480438"/>
    <n v="-1.4668719460033557"/>
    <n v="1.6600000001097517"/>
    <n v="1398.1537676354121"/>
    <n v="197.26605512344028"/>
    <n v="-3.7827999058640955"/>
    <n v="0"/>
  </r>
  <r>
    <n v="1974"/>
    <x v="3"/>
    <x v="52"/>
    <n v="1499.332188699796"/>
    <n v="0"/>
    <n v="-0.37921770885493122"/>
    <n v="0.94000000007333318"/>
    <n v="1500"/>
    <n v="0"/>
    <n v="-0.94000000005476325"/>
    <n v="0.94000000005499063"/>
    <n v="1269.8476527035934"/>
    <n v="0.3659090611315271"/>
    <n v="-0.42174364252877705"/>
    <n v="0.9400000000657277"/>
    <n v="1500.0000000000005"/>
    <n v="98.176572069120354"/>
    <n v="-3.6696602954679776"/>
    <n v="0"/>
  </r>
  <r>
    <n v="1974"/>
    <x v="4"/>
    <x v="52"/>
    <n v="1499.9999999999998"/>
    <n v="1.1561175201924239"/>
    <n v="0.48830621998865764"/>
    <n v="0"/>
    <n v="1500.0000000000027"/>
    <n v="0.48835229485200993"/>
    <n v="0.48835229484928144"/>
    <n v="0"/>
    <n v="1270.0000000000023"/>
    <n v="0.6096936922493813"/>
    <n v="0.45734639584054715"/>
    <n v="0"/>
    <n v="1499.9999999999995"/>
    <n v="0.48835229485150966"/>
    <n v="0.48835229485241916"/>
    <n v="0"/>
  </r>
  <r>
    <n v="1974"/>
    <x v="5"/>
    <x v="52"/>
    <n v="1499.9999999999966"/>
    <n v="0"/>
    <n v="-0.35489886741227561"/>
    <n v="0.35489886741545884"/>
    <n v="1500.0000000000034"/>
    <n v="0"/>
    <n v="-0.48090622078209139"/>
    <n v="0.48090622078140927"/>
    <n v="1270"/>
    <n v="0"/>
    <n v="-0.33471490523529868"/>
    <n v="0.33471490523757241"/>
    <n v="1500"/>
    <n v="0"/>
    <n v="-4.5474735088646412E-13"/>
    <n v="0"/>
  </r>
  <r>
    <n v="1974"/>
    <x v="6"/>
    <x v="52"/>
    <n v="1500"/>
    <n v="2.9063707582183569"/>
    <n v="2.9063707582149463"/>
    <n v="0"/>
    <n v="1500"/>
    <n v="2.9063707582112945"/>
    <n v="2.9063707582147051"/>
    <n v="0"/>
    <n v="1269.9999999999995"/>
    <n v="2.7219196535260513"/>
    <n v="2.721919653526506"/>
    <n v="0"/>
    <n v="1500.0000000000005"/>
    <n v="2.9063707582153078"/>
    <n v="2.906370758214853"/>
    <n v="0"/>
  </r>
  <r>
    <n v="1974"/>
    <x v="7"/>
    <x v="52"/>
    <n v="1493.0008038547169"/>
    <n v="0"/>
    <n v="6.999196145283122"/>
    <n v="0"/>
    <n v="1493.0008038547169"/>
    <n v="0"/>
    <n v="6.999196145283122"/>
    <n v="0"/>
    <n v="1263.4458323537733"/>
    <n v="0"/>
    <n v="6.554167646226233"/>
    <n v="0"/>
    <n v="1493.0008038547171"/>
    <n v="0"/>
    <n v="6.9991961452833493"/>
    <n v="0"/>
  </r>
  <r>
    <n v="1974"/>
    <x v="8"/>
    <x v="52"/>
    <n v="1484.535741815504"/>
    <n v="0"/>
    <n v="8.4650620392128531"/>
    <n v="0"/>
    <n v="1484.5357418155022"/>
    <n v="0"/>
    <n v="8.465062039214672"/>
    <n v="0"/>
    <n v="1255.5220458912195"/>
    <n v="0"/>
    <n v="7.923786462553835"/>
    <n v="0"/>
    <n v="1484.5357418155027"/>
    <n v="0"/>
    <n v="8.4650620392144447"/>
    <n v="0"/>
  </r>
  <r>
    <n v="1974"/>
    <x v="9"/>
    <x v="52"/>
    <n v="1473.9159314245537"/>
    <n v="1.3574214171728071E-4"/>
    <n v="8.1199461329267351"/>
    <n v="2.5000000001652891"/>
    <n v="1473.9159325816076"/>
    <n v="1.3690046962206177E-4"/>
    <n v="8.1199461341988908"/>
    <n v="2.5000000001652891"/>
    <n v="1245.4252759274555"/>
    <n v="1.5380300653640072E-4"/>
    <n v="7.5969237666052649"/>
    <n v="2.5000000001652891"/>
    <n v="1473.9159370845805"/>
    <n v="1.4140839425149778E-4"/>
    <n v="8.1199461391511321"/>
    <n v="2.5000000001652891"/>
  </r>
  <r>
    <n v="1974"/>
    <x v="10"/>
    <x v="52"/>
    <n v="1437.3808206649214"/>
    <n v="0"/>
    <n v="8.9489038612566816"/>
    <n v="27.586206898375607"/>
    <n v="1437.380821819062"/>
    <n v="0"/>
    <n v="8.9489038641700205"/>
    <n v="27.586206898375607"/>
    <n v="1209.4784035761181"/>
    <n v="0"/>
    <n v="8.3606654529617224"/>
    <n v="27.586206898375611"/>
    <n v="1437.3808263106971"/>
    <n v="0"/>
    <n v="8.9489038755077814"/>
    <n v="27.586206898375607"/>
  </r>
  <r>
    <n v="1974"/>
    <x v="11"/>
    <x v="52"/>
    <n v="1402.0969853664999"/>
    <n v="0"/>
    <n v="7.6976284000459287"/>
    <n v="27.586206898375607"/>
    <n v="1402.0969865181503"/>
    <n v="0"/>
    <n v="7.6976284025361252"/>
    <n v="27.586206898375607"/>
    <n v="1174.7198123572082"/>
    <n v="0"/>
    <n v="7.1723843205343343"/>
    <n v="27.586206898375607"/>
    <n v="1402.096991000094"/>
    <n v="0"/>
    <n v="7.6976284122274734"/>
    <n v="27.586206898375607"/>
  </r>
  <r>
    <n v="1974"/>
    <x v="0"/>
    <x v="53"/>
    <n v="1371.057188276407"/>
    <n v="1.8717724772259939E-4"/>
    <n v="3.4537773689649747"/>
    <n v="27.586206898375607"/>
    <n v="1371.0571910509366"/>
    <n v="1.8880204738818516E-4"/>
    <n v="3.45377737088549"/>
    <n v="27.586206898375607"/>
    <n v="1143.9234168138137"/>
    <n v="2.1228168399982844E-4"/>
    <n v="3.2104009267029028"/>
    <n v="27.586206898375607"/>
    <n v="1371.0572018626578"/>
    <n v="1.9513930517558553E-4"/>
    <n v="3.4537773783657428"/>
    <n v="27.586206898375607"/>
  </r>
  <r>
    <n v="1974"/>
    <x v="1"/>
    <x v="53"/>
    <n v="1369.907133332383"/>
    <n v="2.7323406103038251E-5"/>
    <n v="1.1500822674301805"/>
    <n v="0"/>
    <n v="1369.9071363465046"/>
    <n v="2.7563945652221958E-5"/>
    <n v="1.150082268377675"/>
    <n v="0"/>
    <n v="1142.8556808051958"/>
    <n v="3.1090117561584615E-5"/>
    <n v="1.0677670987354466"/>
    <n v="0"/>
    <n v="1369.9071480935156"/>
    <n v="2.8502926513348962E-5"/>
    <n v="1.1500822720687456"/>
    <n v="0"/>
  </r>
  <r>
    <n v="1974"/>
    <x v="2"/>
    <x v="53"/>
    <n v="1373.5646556449194"/>
    <n v="0"/>
    <n v="-3.6575223125364573"/>
    <n v="0"/>
    <n v="1373.5646586621767"/>
    <n v="0"/>
    <n v="-3.6575223156721677"/>
    <n v="0"/>
    <n v="1146.2516441213345"/>
    <n v="0"/>
    <n v="-3.3959633161387046"/>
    <n v="0"/>
    <n v="1373.5646704214146"/>
    <n v="0"/>
    <n v="-3.6575223278989597"/>
    <n v="0"/>
  </r>
  <r>
    <n v="1975"/>
    <x v="3"/>
    <x v="53"/>
    <n v="1373.4504613198226"/>
    <n v="0"/>
    <n v="0.11419432509683247"/>
    <n v="0"/>
    <n v="1373.4504643369817"/>
    <n v="0"/>
    <n v="0.1141943251950579"/>
    <n v="0"/>
    <n v="1146.1456063518997"/>
    <n v="0"/>
    <n v="0.10603776943480625"/>
    <n v="0"/>
    <n v="1373.4504760958384"/>
    <n v="0"/>
    <n v="0.11419432557613618"/>
    <n v="0"/>
  </r>
  <r>
    <n v="1975"/>
    <x v="4"/>
    <x v="53"/>
    <n v="1500"/>
    <n v="120.27417092752562"/>
    <n v="-6.2753677526518032"/>
    <n v="0"/>
    <n v="1499.8560720775713"/>
    <n v="120.1303661055788"/>
    <n v="-6.2752416350108291"/>
    <n v="0"/>
    <n v="1270.0000000000009"/>
    <n v="118.00183944652063"/>
    <n v="-5.8525542015805883"/>
    <n v="0"/>
    <n v="1499.9999999999998"/>
    <n v="120.27415613856182"/>
    <n v="-6.2753677655995119"/>
    <n v="0"/>
  </r>
  <r>
    <n v="1975"/>
    <x v="5"/>
    <x v="53"/>
    <n v="1498.7867470891711"/>
    <n v="0"/>
    <n v="-0.1718482218594557"/>
    <n v="1.3851011326883975"/>
    <n v="1491.3976113441693"/>
    <n v="0"/>
    <n v="-0.23920627513020598"/>
    <n v="8.6976670085322407"/>
    <n v="1269.6637159589322"/>
    <n v="0"/>
    <n v="-1.0690010538084558"/>
    <n v="1.4052850948771216"/>
    <n v="1492.4102464347507"/>
    <n v="0"/>
    <n v="-1.107913443292972"/>
    <n v="8.6976670085420835"/>
  </r>
  <r>
    <n v="1975"/>
    <x v="6"/>
    <x v="53"/>
    <n v="1495.7867984592106"/>
    <n v="0"/>
    <n v="2.9999486299604996"/>
    <n v="0"/>
    <n v="1488.4037547486023"/>
    <n v="0"/>
    <n v="2.9938565955669674"/>
    <n v="0"/>
    <n v="1266.8537010538798"/>
    <n v="0"/>
    <n v="2.8100149050524124"/>
    <n v="0"/>
    <n v="1489.4155549614093"/>
    <n v="0"/>
    <n v="2.9946914733413905"/>
    <n v="0"/>
  </r>
  <r>
    <n v="1975"/>
    <x v="7"/>
    <x v="53"/>
    <n v="1487.5692820618492"/>
    <n v="0"/>
    <n v="8.2175163973613508"/>
    <n v="0"/>
    <n v="1480.202958480663"/>
    <n v="0"/>
    <n v="8.2007962679392676"/>
    <n v="0"/>
    <n v="1259.1583562565099"/>
    <n v="0"/>
    <n v="7.6953447973698985"/>
    <n v="0"/>
    <n v="1481.2124672859868"/>
    <n v="0"/>
    <n v="8.2030876754224664"/>
    <n v="0"/>
  </r>
  <r>
    <n v="1975"/>
    <x v="8"/>
    <x v="53"/>
    <n v="1476.4318736529283"/>
    <n v="0"/>
    <n v="9.4862289495983418"/>
    <n v="1.6511794593225768"/>
    <n v="1469.0848778223158"/>
    <n v="0"/>
    <n v="9.4669011990266245"/>
    <n v="1.6511794593206286"/>
    <n v="1248.6281172771983"/>
    <n v="0"/>
    <n v="8.8790595199910332"/>
    <n v="1.6511794593206286"/>
    <n v="1470.0917378485526"/>
    <n v="0"/>
    <n v="9.4695499781135481"/>
    <n v="1.6511794593206455"/>
  </r>
  <r>
    <n v="1975"/>
    <x v="9"/>
    <x v="53"/>
    <n v="1465.106152199359"/>
    <n v="1.5346095922146182E-4"/>
    <n v="8.8258749143631903"/>
    <n v="2.5000000001652891"/>
    <n v="1457.7771529945144"/>
    <n v="1.5519544571023465E-4"/>
    <n v="8.8078800230818146"/>
    <n v="2.5000000001652891"/>
    <n v="1237.8724782332033"/>
    <n v="1.738164800117471E-4"/>
    <n v="8.2558128603096836"/>
    <n v="2.5000000001652891"/>
    <n v="1458.7815520084682"/>
    <n v="1.6030895315205149E-4"/>
    <n v="8.8103461488722488"/>
    <n v="2.5000000001652891"/>
  </r>
  <r>
    <n v="1975"/>
    <x v="10"/>
    <x v="53"/>
    <n v="1428.0042703457998"/>
    <n v="0"/>
    <n v="7.9696488152196778"/>
    <n v="29.132233038339557"/>
    <n v="1420.691665882392"/>
    <n v="0"/>
    <n v="7.9532540737827802"/>
    <n v="29.132233038339557"/>
    <n v="1201.2964457939574"/>
    <n v="0"/>
    <n v="7.4437994009063075"/>
    <n v="29.132233038339557"/>
    <n v="1421.6938380208699"/>
    <n v="0"/>
    <n v="7.9554809492588063"/>
    <n v="29.132233038339557"/>
  </r>
  <r>
    <n v="1975"/>
    <x v="11"/>
    <x v="53"/>
    <n v="1392.87357087799"/>
    <n v="0"/>
    <n v="6.8956872056556371"/>
    <n v="28.235012262154154"/>
    <n v="1385.5751393319215"/>
    <n v="0"/>
    <n v="6.8815142883165876"/>
    <n v="28.235012262153965"/>
    <n v="1166.6381241962001"/>
    <n v="0"/>
    <n v="6.4233093356033564"/>
    <n v="28.235012262153965"/>
    <n v="1386.5753691114287"/>
    <n v="0"/>
    <n v="6.883456647287197"/>
    <n v="28.235012262153965"/>
  </r>
  <r>
    <n v="1975"/>
    <x v="0"/>
    <x v="54"/>
    <n v="1471.036395728039"/>
    <n v="79.134545454545446"/>
    <n v="0.97172060449645414"/>
    <n v="0"/>
    <n v="1463.7399471770327"/>
    <n v="79.134545454545446"/>
    <n v="0.96973760943421894"/>
    <n v="0"/>
    <n v="1244.8659575772367"/>
    <n v="79.134545454545446"/>
    <n v="0.90671207350885652"/>
    <n v="0"/>
    <n v="1464.7399051925722"/>
    <n v="79.134545454545446"/>
    <n v="0.97000937340192195"/>
    <n v="0"/>
  </r>
  <r>
    <n v="1975"/>
    <x v="1"/>
    <x v="54"/>
    <n v="1483.7364918224473"/>
    <n v="14.149091434077887"/>
    <n v="1.4489953396695778"/>
    <n v="0"/>
    <n v="1476.4931675763737"/>
    <n v="14.199321243585855"/>
    <n v="1.4461008442448655"/>
    <n v="0"/>
    <n v="1257.6579707040685"/>
    <n v="14.148557909651146"/>
    <n v="1.356544782819384"/>
    <n v="0"/>
    <n v="1477.535953282568"/>
    <n v="14.242555593433504"/>
    <n v="1.4465075034377115"/>
    <n v="0"/>
  </r>
  <r>
    <n v="1975"/>
    <x v="2"/>
    <x v="54"/>
    <n v="1483.6008100490435"/>
    <n v="0"/>
    <n v="0.13568177340380316"/>
    <n v="0"/>
    <n v="1476.3577567272287"/>
    <n v="0"/>
    <n v="0.13541084914504609"/>
    <n v="0"/>
    <n v="1257.5308766901726"/>
    <n v="0"/>
    <n v="0.12709401389588493"/>
    <n v="0"/>
    <n v="1477.400503429787"/>
    <n v="0"/>
    <n v="0.13544985278099375"/>
    <n v="0"/>
  </r>
  <r>
    <n v="1976"/>
    <x v="3"/>
    <x v="54"/>
    <n v="1482.1378359075284"/>
    <n v="0"/>
    <n v="1.4629741415151329"/>
    <n v="0"/>
    <n v="1474.8977052770979"/>
    <n v="0"/>
    <n v="1.4600514501307771"/>
    <n v="0"/>
    <n v="1256.1605430165707"/>
    <n v="0"/>
    <n v="1.3703336736018628"/>
    <n v="0"/>
    <n v="1475.9400312135938"/>
    <n v="0"/>
    <n v="1.4604722161932386"/>
    <n v="0"/>
  </r>
  <r>
    <n v="1976"/>
    <x v="4"/>
    <x v="54"/>
    <n v="1481.1992650638515"/>
    <n v="0"/>
    <n v="0.93857084367687094"/>
    <n v="0"/>
    <n v="1473.961009111498"/>
    <n v="0"/>
    <n v="0.93669616559986935"/>
    <n v="0"/>
    <n v="1255.2814619639362"/>
    <n v="0"/>
    <n v="0.87908105263454672"/>
    <n v="0"/>
    <n v="1475.0030651595889"/>
    <n v="0"/>
    <n v="0.93696605400486987"/>
    <n v="0"/>
  </r>
  <r>
    <n v="1976"/>
    <x v="5"/>
    <x v="54"/>
    <n v="1465.1032352778423"/>
    <n v="0"/>
    <n v="2.930665144781905"/>
    <n v="13.165364641227335"/>
    <n v="1457.8685688830217"/>
    <n v="0"/>
    <n v="2.9247660220640395"/>
    <n v="13.167674206412295"/>
    <n v="1239.372510373782"/>
    <n v="0"/>
    <n v="2.7436002623456996"/>
    <n v="13.165351327808475"/>
    <n v="1458.8907845007018"/>
    <n v="0"/>
    <n v="2.925607570436231"/>
    <n v="13.186673088450899"/>
  </r>
  <r>
    <n v="1976"/>
    <x v="6"/>
    <x v="54"/>
    <n v="1444.085242350048"/>
    <n v="0"/>
    <n v="3.4179932763469836"/>
    <n v="17.599999651447256"/>
    <n v="1436.8543934372397"/>
    <n v="0"/>
    <n v="3.4110882728418943"/>
    <n v="17.603087172940135"/>
    <n v="1218.5768447930111"/>
    <n v="0"/>
    <n v="3.1956837272520957"/>
    <n v="17.599981853518806"/>
    <n v="1437.8502521788328"/>
    <n v="0"/>
    <n v="3.4120466638476756"/>
    <n v="17.628485658021347"/>
  </r>
  <r>
    <n v="1976"/>
    <x v="7"/>
    <x v="54"/>
    <n v="1416.0562621872004"/>
    <n v="0"/>
    <n v="9.5428831833793382"/>
    <n v="18.486096979468236"/>
    <n v="1391.0106561774746"/>
    <n v="0"/>
    <n v="9.4997934271046347"/>
    <n v="36.343943832660386"/>
    <n v="1191.184241161671"/>
    <n v="0"/>
    <n v="8.906544738806641"/>
    <n v="18.486058892533439"/>
    <n v="1391.9495801079879"/>
    <n v="0"/>
    <n v="9.5023764031972107"/>
    <n v="36.398295667647638"/>
  </r>
  <r>
    <n v="1976"/>
    <x v="8"/>
    <x v="54"/>
    <n v="1326.1767487077525"/>
    <n v="0"/>
    <n v="9.9872449040298648"/>
    <n v="79.892268575418086"/>
    <n v="1237.7791882809538"/>
    <n v="0"/>
    <n v="9.8260853368839776"/>
    <n v="143.40538255963685"/>
    <n v="1101.9017544666194"/>
    <n v="0"/>
    <n v="9.2813521072085479"/>
    <n v="80.001134587843055"/>
    <n v="1247.5148313222853"/>
    <n v="0"/>
    <n v="9.8412498343848824"/>
    <n v="134.59349895131771"/>
  </r>
  <r>
    <n v="1976"/>
    <x v="9"/>
    <x v="54"/>
    <n v="1170.4090169383817"/>
    <n v="0"/>
    <n v="10.111930930401371"/>
    <n v="145.65580083896944"/>
    <n v="1074.6364365854643"/>
    <n v="0"/>
    <n v="9.78502891055129"/>
    <n v="153.35772278493826"/>
    <n v="946.93420712760326"/>
    <n v="0"/>
    <n v="9.3117926559724822"/>
    <n v="145.65575468304368"/>
    <n v="1082.1756190494561"/>
    <n v="0"/>
    <n v="9.8192527548197859"/>
    <n v="155.51995951800939"/>
  </r>
  <r>
    <n v="1976"/>
    <x v="10"/>
    <x v="54"/>
    <n v="1077.439653839667"/>
    <n v="0"/>
    <n v="4.7184463151026819"/>
    <n v="88.250916783611984"/>
    <n v="983.12206530136109"/>
    <n v="0"/>
    <n v="4.5526201250387288"/>
    <n v="86.961751159064434"/>
    <n v="855.67937219001294"/>
    <n v="0"/>
    <n v="4.3004490610201742"/>
    <n v="86.954385876570143"/>
    <n v="988.34427020200224"/>
    <n v="0"/>
    <n v="4.5643450198864599"/>
    <n v="89.26700382756745"/>
  </r>
  <r>
    <n v="1976"/>
    <x v="11"/>
    <x v="54"/>
    <n v="984.65637444343997"/>
    <n v="0"/>
    <n v="4.8447551641920512"/>
    <n v="87.938524232034993"/>
    <n v="890.53673352621149"/>
    <n v="0"/>
    <n v="4.6468075431146048"/>
    <n v="87.938524232034993"/>
    <n v="763.36346022850239"/>
    <n v="0"/>
    <n v="4.3773877294755579"/>
    <n v="87.938524232034993"/>
    <n v="902.50106459989172"/>
    <n v="0"/>
    <n v="4.6648103460475596"/>
    <n v="81.178395256062956"/>
  </r>
  <r>
    <n v="1976"/>
    <x v="0"/>
    <x v="55"/>
    <n v="918.96464577989832"/>
    <n v="0"/>
    <n v="3.680584530588412"/>
    <n v="62.011144132953241"/>
    <n v="829.84152473812162"/>
    <n v="0"/>
    <n v="3.5295702196329302"/>
    <n v="57.165638568456941"/>
    <n v="695.03182674661821"/>
    <n v="0"/>
    <n v="3.2800038909578575"/>
    <n v="65.051629590926325"/>
    <n v="818.88460013232452"/>
    <n v="0"/>
    <n v="3.530400443510004"/>
    <n v="80.086064024057194"/>
  </r>
  <r>
    <n v="1976"/>
    <x v="1"/>
    <x v="55"/>
    <n v="838.78376154654109"/>
    <n v="0"/>
    <n v="1.2004547174557416"/>
    <n v="78.980429515901491"/>
    <n v="749.68980936995229"/>
    <n v="0"/>
    <n v="1.1488711527910169"/>
    <n v="79.002844215378317"/>
    <n v="614.99557819088375"/>
    <n v="0"/>
    <n v="1.0558190398311638"/>
    <n v="78.980429515903296"/>
    <n v="738.74022505292248"/>
    <n v="0"/>
    <n v="1.1415308640237214"/>
    <n v="79.002844215378317"/>
  </r>
  <r>
    <n v="1976"/>
    <x v="2"/>
    <x v="55"/>
    <n v="825.51332452524082"/>
    <n v="0"/>
    <n v="1.0616565326881435"/>
    <n v="12.208780488612124"/>
    <n v="730.83191475547221"/>
    <n v="0"/>
    <n v="1.0066549450609159"/>
    <n v="17.851239669419158"/>
    <n v="601.8661047035398"/>
    <n v="0"/>
    <n v="0.92069299873187482"/>
    <n v="12.208780488612069"/>
    <n v="719.8890149041423"/>
    <n v="0"/>
    <n v="0.9999704793610249"/>
    <n v="17.851239669419158"/>
  </r>
  <r>
    <n v="1977"/>
    <x v="3"/>
    <x v="55"/>
    <n v="826.15004493786728"/>
    <n v="0"/>
    <n v="-0.63672041262645962"/>
    <n v="0"/>
    <n v="716.87274679697907"/>
    <n v="0"/>
    <n v="-0.59937532645436242"/>
    <n v="14.558543284947502"/>
    <n v="602.41630477839647"/>
    <n v="0"/>
    <n v="-0.55020007485666156"/>
    <n v="0"/>
    <n v="702.63252628289479"/>
    <n v="0"/>
    <n v="-0.59475104817397551"/>
    <n v="17.851239669421489"/>
  </r>
  <r>
    <n v="1977"/>
    <x v="4"/>
    <x v="55"/>
    <n v="824.76380675051291"/>
    <n v="0"/>
    <n v="0.69514515288575152"/>
    <n v="0.69109303446861392"/>
    <n v="715.52995312724795"/>
    <n v="0"/>
    <n v="0.65145362916066418"/>
    <n v="0.69134004057045828"/>
    <n v="601.78991437745844"/>
    <n v="0"/>
    <n v="0.60080198013913744"/>
    <n v="2.5588420798883807E-2"/>
    <n v="684.13898299664322"/>
    <n v="0"/>
    <n v="0.64230361683007686"/>
    <n v="17.851239669421489"/>
  </r>
  <r>
    <n v="1977"/>
    <x v="5"/>
    <x v="55"/>
    <n v="812.87040236195185"/>
    <n v="0"/>
    <n v="1.1294330591176251"/>
    <n v="10.763971329443441"/>
    <n v="703.70821099559612"/>
    <n v="0"/>
    <n v="1.0577708022048107"/>
    <n v="10.763971329447021"/>
    <n v="600.81116160336899"/>
    <n v="0"/>
    <n v="0.97875277408945749"/>
    <n v="0"/>
    <n v="665.2528061654973"/>
    <n v="0"/>
    <n v="1.0349371617247058"/>
    <n v="17.851239669421211"/>
  </r>
  <r>
    <n v="1977"/>
    <x v="6"/>
    <x v="55"/>
    <n v="701.99989550460248"/>
    <n v="0"/>
    <n v="5.1563080223664173"/>
    <n v="105.71419883498295"/>
    <n v="593.30684068534924"/>
    <n v="0"/>
    <n v="4.8088161921211565"/>
    <n v="105.59255411812572"/>
    <n v="490.77108022759467"/>
    <n v="0"/>
    <n v="4.3814755632951403"/>
    <n v="105.65860581247918"/>
    <n v="555.97893066003599"/>
    <n v="0"/>
    <n v="4.6917653900252532"/>
    <n v="104.58211011543607"/>
  </r>
  <r>
    <n v="1977"/>
    <x v="7"/>
    <x v="55"/>
    <n v="663.02974151204239"/>
    <n v="0"/>
    <n v="2.2507861979188561"/>
    <n v="36.719367794641229"/>
    <n v="554.46254023710173"/>
    <n v="0"/>
    <n v="2.063207057935081"/>
    <n v="36.781093390312428"/>
    <n v="452.10749431671087"/>
    <n v="0"/>
    <n v="1.85797050759993"/>
    <n v="36.805615403283866"/>
    <n v="457.24273131373826"/>
    <n v="0"/>
    <n v="1.9284322918361596"/>
    <n v="96.807767054461564"/>
  </r>
  <r>
    <n v="1977"/>
    <x v="8"/>
    <x v="55"/>
    <n v="566.51932286462966"/>
    <n v="0"/>
    <n v="6.8006673258605446"/>
    <n v="89.70975132155219"/>
    <n v="469.28004466677089"/>
    <n v="0"/>
    <n v="6.1210220010430589"/>
    <n v="79.061473569287784"/>
    <n v="383.60497653580012"/>
    <n v="0"/>
    <n v="5.5260023657198118"/>
    <n v="62.976515415190939"/>
    <n v="397.38929104204453"/>
    <n v="0"/>
    <n v="5.5859766729743043"/>
    <n v="54.267463598719424"/>
  </r>
  <r>
    <n v="1977"/>
    <x v="9"/>
    <x v="55"/>
    <n v="440.35493981028907"/>
    <n v="0"/>
    <n v="6.8379367731835714"/>
    <n v="119.32644628115702"/>
    <n v="343.80654937046182"/>
    <n v="0"/>
    <n v="6.1470490151520494"/>
    <n v="119.32644628115702"/>
    <n v="258.74162343714096"/>
    <n v="0"/>
    <n v="5.5369068175021425"/>
    <n v="119.32644628115702"/>
    <n v="271.0992595567335"/>
    <n v="0"/>
    <n v="5.6302518707346252"/>
    <n v="120.65977961457641"/>
  </r>
  <r>
    <n v="1977"/>
    <x v="10"/>
    <x v="55"/>
    <n v="324.94387979057115"/>
    <n v="0"/>
    <n v="5.3592498729223479"/>
    <n v="110.05181014679557"/>
    <n v="229.01185940192596"/>
    <n v="0"/>
    <n v="4.7428798217402885"/>
    <n v="110.05181014679557"/>
    <n v="144.6746654948067"/>
    <n v="0"/>
    <n v="4.015147795538681"/>
    <n v="110.05181014679557"/>
    <n v="156.9343285516016"/>
    <n v="0"/>
    <n v="4.1131208583363303"/>
    <n v="110.05181014679557"/>
  </r>
  <r>
    <n v="1977"/>
    <x v="11"/>
    <x v="55"/>
    <n v="249.27902831045577"/>
    <n v="0"/>
    <n v="2.6933064882720998"/>
    <n v="72.971544991843274"/>
    <n v="154.56349212758815"/>
    <n v="0"/>
    <n v="2.2434812010346548"/>
    <n v="72.204886073303157"/>
    <n v="124.26270682321274"/>
    <n v="0"/>
    <n v="1.8173906149936734"/>
    <n v="18.594568056600291"/>
    <n v="126.35394573231846"/>
    <n v="0"/>
    <n v="1.8679603447489619"/>
    <n v="28.712422474534169"/>
  </r>
  <r>
    <n v="1977"/>
    <x v="0"/>
    <x v="56"/>
    <n v="215.66514755867343"/>
    <n v="0"/>
    <n v="1.7758171344318896"/>
    <n v="31.838063617350457"/>
    <n v="143.50510386634198"/>
    <n v="0"/>
    <n v="1.4042700590699866"/>
    <n v="9.6541182021761784"/>
    <n v="113.74864596952285"/>
    <n v="0"/>
    <n v="1.2494894844149833"/>
    <n v="9.2645713692749005"/>
    <n v="115.55743376387019"/>
    <n v="0"/>
    <n v="1.2595407037049213"/>
    <n v="9.5369712647433502"/>
  </r>
  <r>
    <n v="1977"/>
    <x v="1"/>
    <x v="56"/>
    <n v="215.93822298448183"/>
    <n v="0"/>
    <n v="-0.2730754258084005"/>
    <n v="0"/>
    <n v="143.72355311309761"/>
    <n v="0"/>
    <n v="-0.21844924675562538"/>
    <n v="0"/>
    <n v="113.94275417524118"/>
    <n v="0"/>
    <n v="-0.19410820571832232"/>
    <n v="0"/>
    <n v="115.75301717859422"/>
    <n v="0"/>
    <n v="-0.19558341472402674"/>
    <n v="0"/>
  </r>
  <r>
    <n v="1977"/>
    <x v="2"/>
    <x v="56"/>
    <n v="317.01002382146419"/>
    <n v="99.225911332879818"/>
    <n v="-1.8458895041025443"/>
    <n v="0"/>
    <n v="243.36661699796878"/>
    <n v="98.046343572102003"/>
    <n v="-1.5967203127691647"/>
    <n v="0"/>
    <n v="214.49032991017069"/>
    <n v="99.059679964728033"/>
    <n v="-1.4878957702014759"/>
    <n v="0"/>
    <n v="214.83348996443667"/>
    <n v="97.604106747728181"/>
    <n v="-1.4763660381142643"/>
    <n v="0"/>
  </r>
  <r>
    <n v="1978"/>
    <x v="3"/>
    <x v="56"/>
    <n v="478.85976506086143"/>
    <n v="156.04186718857628"/>
    <n v="-5.8078740508209705"/>
    <n v="0"/>
    <n v="404.65515028500511"/>
    <n v="156.04855941411043"/>
    <n v="-5.2399738729259013"/>
    <n v="0"/>
    <n v="375.5135543670055"/>
    <n v="156.02578597461962"/>
    <n v="-4.9974384822151876"/>
    <n v="0"/>
    <n v="375.84468922040338"/>
    <n v="156.01094198115732"/>
    <n v="-5.0002572748093996"/>
    <n v="0"/>
  </r>
  <r>
    <n v="1978"/>
    <x v="4"/>
    <x v="56"/>
    <n v="607.87286192906981"/>
    <n v="125.85793280343847"/>
    <n v="-3.155164064769906"/>
    <n v="0"/>
    <n v="543.66710363446373"/>
    <n v="136.07526569414361"/>
    <n v="-2.9366876553150121"/>
    <n v="0"/>
    <n v="505.01067905633874"/>
    <n v="126.66767543467087"/>
    <n v="-2.8294492546623786"/>
    <n v="0"/>
    <n v="513.30840965822358"/>
    <n v="134.6206226179961"/>
    <n v="-2.843097819824095"/>
    <n v="0"/>
  </r>
  <r>
    <n v="1978"/>
    <x v="5"/>
    <x v="56"/>
    <n v="823.91320021754041"/>
    <n v="213.92925619834708"/>
    <n v="-2.1110820901235172"/>
    <n v="0"/>
    <n v="759.59775535369783"/>
    <n v="213.92925619834676"/>
    <n v="-2.0013955208873426"/>
    <n v="0"/>
    <n v="720.87141761248449"/>
    <n v="213.92925619834702"/>
    <n v="-1.9314823577987283"/>
    <n v="0"/>
    <n v="729.18415530825621"/>
    <n v="213.9292561983485"/>
    <n v="-1.9464894516841298"/>
    <n v="0"/>
  </r>
  <r>
    <n v="1978"/>
    <x v="6"/>
    <x v="56"/>
    <n v="823.48945891799588"/>
    <n v="0"/>
    <n v="0.4237412995445311"/>
    <n v="0"/>
    <n v="759.18975247465232"/>
    <n v="0"/>
    <n v="0.40800287904551169"/>
    <n v="0"/>
    <n v="720.47288857101148"/>
    <n v="0"/>
    <n v="0.3985290414730116"/>
    <n v="0"/>
    <n v="728.78359267591691"/>
    <n v="0"/>
    <n v="0.40056263233930167"/>
    <n v="0"/>
  </r>
  <r>
    <n v="1978"/>
    <x v="7"/>
    <x v="56"/>
    <n v="847.89029454132663"/>
    <n v="30.741183660524829"/>
    <n v="6.3403480371940795"/>
    <n v="0"/>
    <n v="784.07831959948521"/>
    <n v="30.999762051355869"/>
    <n v="6.1111949265229804"/>
    <n v="0"/>
    <n v="745.27005785065364"/>
    <n v="30.767347064157512"/>
    <n v="5.9701777845153501"/>
    <n v="0"/>
    <n v="754.59148041588105"/>
    <n v="31.81013812152095"/>
    <n v="6.0022503815568058"/>
    <n v="0"/>
  </r>
  <r>
    <n v="1978"/>
    <x v="8"/>
    <x v="56"/>
    <n v="841.04464971893822"/>
    <n v="0"/>
    <n v="6.8456448223884081"/>
    <n v="0"/>
    <n v="777.46729860892458"/>
    <n v="0"/>
    <n v="6.6110209905606325"/>
    <n v="0"/>
    <n v="738.81064433149299"/>
    <n v="0"/>
    <n v="6.4594135191606483"/>
    <n v="0"/>
    <n v="748.09565203965781"/>
    <n v="0"/>
    <n v="6.495828376223244"/>
    <n v="0"/>
  </r>
  <r>
    <n v="1978"/>
    <x v="9"/>
    <x v="56"/>
    <n v="830.46917826293418"/>
    <n v="1.8821568198569124E-4"/>
    <n v="8.0756596715207358"/>
    <n v="2.5000000001652891"/>
    <n v="711.50463307767973"/>
    <n v="0"/>
    <n v="7.6633698814827014"/>
    <n v="58.299295649762151"/>
    <n v="728.69724817940471"/>
    <n v="2.1027361773886773E-4"/>
    <n v="7.6136064255407341"/>
    <n v="2.5000000001652891"/>
    <n v="636.07090710330715"/>
    <n v="0"/>
    <n v="7.4203830909385431"/>
    <n v="104.60436184541211"/>
  </r>
  <r>
    <n v="1978"/>
    <x v="10"/>
    <x v="56"/>
    <n v="790.34189169109186"/>
    <n v="0"/>
    <n v="7.5196316953269644"/>
    <n v="32.607654876515355"/>
    <n v="675.66324976138196"/>
    <n v="0"/>
    <n v="7.0047681479286368"/>
    <n v="28.836615168369129"/>
    <n v="689.0194765519243"/>
    <n v="0"/>
    <n v="7.0715647287761385"/>
    <n v="32.606206898704272"/>
    <n v="600.57285488773641"/>
    <n v="0"/>
    <n v="6.661845317112487"/>
    <n v="28.836206898458251"/>
  </r>
  <r>
    <n v="1978"/>
    <x v="11"/>
    <x v="56"/>
    <n v="765.45123062734808"/>
    <n v="0"/>
    <n v="4.2984696942131677"/>
    <n v="20.59219136953061"/>
    <n v="647.77390088143306"/>
    <n v="0"/>
    <n v="4.0019044226995071"/>
    <n v="23.887444457249391"/>
    <n v="655.66428521613477"/>
    <n v="0"/>
    <n v="4.0289844372999575"/>
    <n v="29.32620689848957"/>
    <n v="572.9467916298471"/>
    <n v="0"/>
    <n v="3.7634509854493174"/>
    <n v="23.862612272439996"/>
  </r>
  <r>
    <n v="1978"/>
    <x v="0"/>
    <x v="57"/>
    <n v="758.99701232751272"/>
    <n v="0"/>
    <n v="3.9642182996707329"/>
    <n v="2.4900000001646281"/>
    <n v="641.59937567439363"/>
    <n v="0"/>
    <n v="3.6845252068748091"/>
    <n v="2.4900000001646281"/>
    <n v="649.25613842212988"/>
    <n v="0"/>
    <n v="3.7033156457214229"/>
    <n v="2.7048311482834695"/>
    <n v="519.60234566568397"/>
    <n v="0"/>
    <n v="3.367670648378521"/>
    <n v="49.976775315784607"/>
  </r>
  <r>
    <n v="1978"/>
    <x v="1"/>
    <x v="57"/>
    <n v="756.69390295641415"/>
    <n v="0"/>
    <n v="0.5631093709835302"/>
    <n v="1.7400000001150413"/>
    <n v="639.33599334504288"/>
    <n v="0"/>
    <n v="0.52338232923570605"/>
    <n v="1.7400000001150415"/>
    <n v="646.99015019271098"/>
    <n v="0"/>
    <n v="0.52598822930385314"/>
    <n v="1.7400000001150415"/>
    <n v="511.65254670362884"/>
    <n v="0"/>
    <n v="0.46496205585567019"/>
    <n v="7.4848369061994564"/>
  </r>
  <r>
    <n v="1978"/>
    <x v="2"/>
    <x v="57"/>
    <n v="754.15889072412131"/>
    <n v="0"/>
    <n v="0.8750122321830911"/>
    <n v="1.6600000001097517"/>
    <n v="636.86279304932907"/>
    <n v="0"/>
    <n v="0.81320029560405738"/>
    <n v="1.6600000001097519"/>
    <n v="644.51289364559159"/>
    <n v="0"/>
    <n v="0.81725654700964379"/>
    <n v="1.6600000001097519"/>
    <n v="509.27284057404404"/>
    <n v="0"/>
    <n v="0.71970612947505219"/>
    <n v="1.6600000001097517"/>
  </r>
  <r>
    <n v="1979"/>
    <x v="3"/>
    <x v="57"/>
    <n v="777.38364399767352"/>
    <n v="18.834995926108682"/>
    <n v="-4.3897573474435276"/>
    <n v="0"/>
    <n v="659.8143557495722"/>
    <n v="18.864562320845451"/>
    <n v="-4.0870003793976792"/>
    <n v="0"/>
    <n v="667.45419351877513"/>
    <n v="18.835726128261214"/>
    <n v="-4.1055737449223244"/>
    <n v="0"/>
    <n v="531.79947891584584"/>
    <n v="18.90093121793117"/>
    <n v="-3.6257071238706295"/>
    <n v="0"/>
  </r>
  <r>
    <n v="1979"/>
    <x v="4"/>
    <x v="57"/>
    <n v="832.41992314592267"/>
    <n v="51.922502274478596"/>
    <n v="-3.1137768737705542"/>
    <n v="0"/>
    <n v="714.67176190122848"/>
    <n v="51.956034870683162"/>
    <n v="-2.901371280973116"/>
    <n v="0"/>
    <n v="722.29170628192446"/>
    <n v="51.923726913075299"/>
    <n v="-2.913785850074035"/>
    <n v="0"/>
    <n v="586.3628394228524"/>
    <n v="51.951095139508503"/>
    <n v="-2.6122653674980612"/>
    <n v="0"/>
  </r>
  <r>
    <n v="1979"/>
    <x v="5"/>
    <x v="57"/>
    <n v="978.22219130157646"/>
    <n v="145.50750534062109"/>
    <n v="-0.29476281503269774"/>
    <n v="0"/>
    <n v="859.38688222975088"/>
    <n v="144.43817220008401"/>
    <n v="-0.27694812843839145"/>
    <n v="0"/>
    <n v="868.0769769911949"/>
    <n v="145.50699030347431"/>
    <n v="-0.27828040579612434"/>
    <n v="0"/>
    <n v="731.07899786661199"/>
    <n v="144.45831917734426"/>
    <n v="-0.25783926641531707"/>
    <n v="0"/>
  </r>
  <r>
    <n v="1979"/>
    <x v="6"/>
    <x v="57"/>
    <n v="974.25851810328936"/>
    <n v="0"/>
    <n v="1.9107279867060134"/>
    <n v="2.0529452115810836"/>
    <n v="855.52160326691558"/>
    <n v="0"/>
    <n v="1.8101556923756115"/>
    <n v="2.0551232704596933"/>
    <n v="864.20653833676727"/>
    <n v="0"/>
    <n v="1.8175400577432561"/>
    <n v="2.0528985966843742"/>
    <n v="727.42414164064473"/>
    <n v="0"/>
    <n v="1.6844001231589507"/>
    <n v="1.9704561028083001"/>
  </r>
  <r>
    <n v="1979"/>
    <x v="7"/>
    <x v="57"/>
    <n v="968.08790923665845"/>
    <n v="0"/>
    <n v="6.1706088666309142"/>
    <n v="0"/>
    <n v="849.67606511772863"/>
    <n v="0"/>
    <n v="5.8455381491869502"/>
    <n v="0"/>
    <n v="858.33707328781668"/>
    <n v="0"/>
    <n v="5.8694650489505875"/>
    <n v="0"/>
    <n v="721.98734620925188"/>
    <n v="0"/>
    <n v="5.4367954313928522"/>
    <n v="0"/>
  </r>
  <r>
    <n v="1979"/>
    <x v="8"/>
    <x v="57"/>
    <n v="951.4745915842575"/>
    <n v="9.5589625110573164E-5"/>
    <n v="8.5334301703866853"/>
    <n v="8.0799830716393775"/>
    <n v="816.84393105070228"/>
    <n v="0"/>
    <n v="8.0489872770945077"/>
    <n v="24.783146789931838"/>
    <n v="842.30505905694918"/>
    <n v="1.0513946883590337E-4"/>
    <n v="8.1159618392656387"/>
    <n v="7.9161575310707004"/>
    <n v="650.86669255980235"/>
    <n v="0"/>
    <n v="7.3797003721835637"/>
    <n v="63.740953277265973"/>
  </r>
  <r>
    <n v="1979"/>
    <x v="9"/>
    <x v="57"/>
    <n v="900.146158459817"/>
    <n v="0"/>
    <n v="8.7092392354477965"/>
    <n v="42.619193888992697"/>
    <n v="771.50606351721103"/>
    <n v="2.1798229309431119E-4"/>
    <n v="8.1723532746472216"/>
    <n v="37.165732241137121"/>
    <n v="791.63066106945882"/>
    <n v="0"/>
    <n v="8.2736381525857823"/>
    <n v="42.400759834904569"/>
    <n v="606.20021711205231"/>
    <n v="2.4944939873933778E-4"/>
    <n v="7.3610344265828687"/>
    <n v="37.305690470565899"/>
  </r>
  <r>
    <n v="1979"/>
    <x v="10"/>
    <x v="57"/>
    <n v="888.87806256552085"/>
    <n v="0"/>
    <n v="6.8533016667647724"/>
    <n v="4.4147942275313801"/>
    <n v="758.13134328288993"/>
    <n v="0"/>
    <n v="6.4046183009594717"/>
    <n v="6.9701019333616312"/>
    <n v="780.72913877924759"/>
    <n v="0"/>
    <n v="6.4867280626798527"/>
    <n v="4.4147942275313801"/>
    <n v="593.51375518875057"/>
    <n v="0"/>
    <n v="5.7236626664973995"/>
    <n v="6.9627992568043497"/>
  </r>
  <r>
    <n v="1979"/>
    <x v="11"/>
    <x v="57"/>
    <n v="859.95980349410036"/>
    <n v="0"/>
    <n v="5.7458726061876426"/>
    <n v="23.172386465232851"/>
    <n v="732.07301343993197"/>
    <n v="0"/>
    <n v="5.3558725767457105"/>
    <n v="20.702457266212249"/>
    <n v="748.21882958553397"/>
    <n v="0"/>
    <n v="5.4186274941859267"/>
    <n v="27.091681699527697"/>
    <n v="567.65106891174196"/>
    <n v="0"/>
    <n v="4.7543833356742127"/>
    <n v="21.108302941334394"/>
  </r>
  <r>
    <n v="1979"/>
    <x v="0"/>
    <x v="58"/>
    <n v="841.08845682260426"/>
    <n v="0"/>
    <n v="1.0201070020749121"/>
    <n v="17.851239669421187"/>
    <n v="712.98365604272749"/>
    <n v="0"/>
    <n v="0.94847159282757332"/>
    <n v="18.140885804376907"/>
    <n v="727.2897663233075"/>
    <n v="0"/>
    <n v="0.95732737931156464"/>
    <n v="19.971735882914899"/>
    <n v="548.96456362934987"/>
    <n v="0"/>
    <n v="0.83526561297200175"/>
    <n v="17.851239669420089"/>
  </r>
  <r>
    <n v="1979"/>
    <x v="1"/>
    <x v="58"/>
    <n v="841.52115663027371"/>
    <n v="0"/>
    <n v="-2.1726998077848125"/>
    <n v="1.7400000001153617"/>
    <n v="713.26068185306497"/>
    <n v="0"/>
    <n v="-2.017025810452143"/>
    <n v="1.7400000001146656"/>
    <n v="727.58460088970719"/>
    <n v="0"/>
    <n v="-2.0348345665138634"/>
    <n v="1.7400000001141773"/>
    <n v="548.99471947119525"/>
    <n v="0"/>
    <n v="-1.7701558419603864"/>
    <n v="1.7400000001150013"/>
  </r>
  <r>
    <n v="1979"/>
    <x v="2"/>
    <x v="58"/>
    <n v="843.31434257425883"/>
    <n v="0"/>
    <n v="-3.4531859440948738"/>
    <n v="1.6600000001097517"/>
    <n v="714.80650380581369"/>
    <n v="0"/>
    <n v="-3.2058219528584759"/>
    <n v="1.6600000001097517"/>
    <n v="729.15875746294466"/>
    <n v="0"/>
    <n v="-3.2341565376683516"/>
    <n v="1.6599999644308778"/>
    <n v="550.14824636609978"/>
    <n v="0"/>
    <n v="-2.8135268614186386"/>
    <n v="1.6599999665141083"/>
  </r>
  <r>
    <n v="1980"/>
    <x v="3"/>
    <x v="58"/>
    <n v="998.24107325473062"/>
    <n v="152.30852079875379"/>
    <n v="-2.618209881718002"/>
    <n v="0"/>
    <n v="869.57188358832514"/>
    <n v="152.31325759568577"/>
    <n v="-2.452122186825676"/>
    <n v="0"/>
    <n v="883.93930656337602"/>
    <n v="152.30771868303012"/>
    <n v="-2.4728304174012408"/>
    <n v="0"/>
    <n v="705.69378243113124"/>
    <n v="153.33242033465223"/>
    <n v="-2.2131157303792293"/>
    <n v="0"/>
  </r>
  <r>
    <n v="1980"/>
    <x v="4"/>
    <x v="58"/>
    <n v="1166.5500725906543"/>
    <n v="161.32797381355556"/>
    <n v="-6.9810255223680997"/>
    <n v="0"/>
    <n v="1040.7858622623016"/>
    <n v="164.60641164915478"/>
    <n v="-6.6075670248217193"/>
    <n v="0"/>
    <n v="1052.5586437413749"/>
    <n v="161.97315387328069"/>
    <n v="-6.6461833047181926"/>
    <n v="0"/>
    <n v="878.84973079718031"/>
    <n v="167.04990643353412"/>
    <n v="-6.1060419325149553"/>
    <n v="0"/>
  </r>
  <r>
    <n v="1980"/>
    <x v="5"/>
    <x v="58"/>
    <n v="1401.9140138852997"/>
    <n v="236.85024793388428"/>
    <n v="1.4863066392388475"/>
    <n v="0"/>
    <n v="1276.2099695263876"/>
    <n v="236.85024793388345"/>
    <n v="1.426140669797519"/>
    <n v="0"/>
    <n v="1270.0000000000002"/>
    <n v="218.8676996143212"/>
    <n v="1.4263433556958773"/>
    <n v="0"/>
    <n v="1114.3643771724419"/>
    <n v="236.85024793388428"/>
    <n v="1.3356015586226988"/>
    <n v="0"/>
  </r>
  <r>
    <n v="1980"/>
    <x v="6"/>
    <x v="58"/>
    <n v="1398.765400727749"/>
    <n v="0"/>
    <n v="3.0764380097066066"/>
    <n v="7.2175147844092333E-2"/>
    <n v="1273.1706503582666"/>
    <n v="0"/>
    <n v="2.9671440202768906"/>
    <n v="7.2175147844092333E-2"/>
    <n v="1266.9670668847896"/>
    <n v="0"/>
    <n v="2.9607579673665816"/>
    <n v="7.2175147844071821E-2"/>
    <n v="1111.4912984000703"/>
    <n v="0"/>
    <n v="2.8009036245275354"/>
    <n v="7.2175147844092333E-2"/>
  </r>
  <r>
    <n v="1980"/>
    <x v="7"/>
    <x v="58"/>
    <n v="1392.8774964274508"/>
    <n v="0"/>
    <n v="5.8879043002982598"/>
    <n v="0"/>
    <n v="1267.4930713108397"/>
    <n v="0"/>
    <n v="5.6775790474268888"/>
    <n v="0"/>
    <n v="1261.3017273592466"/>
    <n v="0"/>
    <n v="5.6653395255430041"/>
    <n v="0"/>
    <n v="1106.1319894068567"/>
    <n v="0"/>
    <n v="5.3593089932135172"/>
    <n v="0"/>
  </r>
  <r>
    <n v="1980"/>
    <x v="8"/>
    <x v="58"/>
    <n v="1384.5512457923414"/>
    <n v="0"/>
    <n v="6.6008111054390595"/>
    <n v="1.7254395296702585"/>
    <n v="1259.4048907152774"/>
    <n v="0"/>
    <n v="6.3627410658920764"/>
    <n v="1.7254395296702585"/>
    <n v="1253.2272878637818"/>
    <n v="0"/>
    <n v="6.348999965794472"/>
    <n v="1.7254395296702585"/>
    <n v="1098.4007184606223"/>
    <n v="0"/>
    <n v="6.0058314165641589"/>
    <n v="1.7254395296702585"/>
  </r>
  <r>
    <n v="1980"/>
    <x v="9"/>
    <x v="58"/>
    <n v="1365.6737939863149"/>
    <n v="0"/>
    <n v="9.8981261952355499"/>
    <n v="8.9793256107910064"/>
    <n v="1156.2488915352678"/>
    <n v="0"/>
    <n v="9.401619081166487"/>
    <n v="93.754380098843043"/>
    <n v="1232.2199289943821"/>
    <n v="0"/>
    <n v="9.5098374843243221"/>
    <n v="11.497521385075373"/>
    <n v="987.91241111809029"/>
    <n v="0"/>
    <n v="8.8440406276915269"/>
    <n v="101.64426671484051"/>
  </r>
  <r>
    <n v="1980"/>
    <x v="10"/>
    <x v="58"/>
    <n v="1326.3071510295731"/>
    <n v="0"/>
    <n v="8.7926832025940342"/>
    <n v="30.573959754147737"/>
    <n v="1117.4736940202306"/>
    <n v="0"/>
    <n v="8.2011908371188618"/>
    <n v="30.574006677918373"/>
    <n v="1193.2174273617602"/>
    <n v="0"/>
    <n v="8.4285418784742063"/>
    <n v="30.573959754147737"/>
    <n v="867.7401203029367"/>
    <n v="0"/>
    <n v="7.5299144083963938"/>
    <n v="112.64237640675719"/>
  </r>
  <r>
    <n v="1980"/>
    <x v="11"/>
    <x v="58"/>
    <n v="1289.979046238464"/>
    <n v="0"/>
    <n v="6.2899289084861216"/>
    <n v="30.038175882623005"/>
    <n v="1081.5841573875375"/>
    <n v="0"/>
    <n v="5.8513607500700751"/>
    <n v="30.038175882623005"/>
    <n v="1157.1647648494552"/>
    <n v="0"/>
    <n v="6.0144866296821355"/>
    <n v="30.03817588262287"/>
    <n v="809.48418825279668"/>
    <n v="0"/>
    <n v="5.2263666102609321"/>
    <n v="53.029565439879086"/>
  </r>
  <r>
    <n v="1980"/>
    <x v="0"/>
    <x v="59"/>
    <n v="1256.1908757623112"/>
    <n v="0"/>
    <n v="3.7119635776124795"/>
    <n v="30.07620689854032"/>
    <n v="1054.560821517106"/>
    <n v="0"/>
    <n v="3.4486624735685893"/>
    <n v="23.574673396862948"/>
    <n v="1123.5466628204279"/>
    <n v="0"/>
    <n v="3.5418951304872159"/>
    <n v="30.076206898540125"/>
    <n v="794.66310209991548"/>
    <n v="0"/>
    <n v="3.0567729643604018"/>
    <n v="11.764313188520806"/>
  </r>
  <r>
    <n v="1980"/>
    <x v="1"/>
    <x v="59"/>
    <n v="1252.528918048296"/>
    <n v="0"/>
    <n v="1.9219577139001747"/>
    <n v="1.7400000001150413"/>
    <n v="1051.0340198690287"/>
    <n v="0"/>
    <n v="1.7868016479622117"/>
    <n v="1.7400000001150413"/>
    <n v="1119.9735997160622"/>
    <n v="0"/>
    <n v="1.8330631042506598"/>
    <n v="1.7400000001150415"/>
    <n v="791.33915935595303"/>
    <n v="0"/>
    <n v="1.5839427438474065"/>
    <n v="1.7400000001150413"/>
  </r>
  <r>
    <n v="1980"/>
    <x v="2"/>
    <x v="59"/>
    <n v="1253.2224937201479"/>
    <n v="0"/>
    <n v="-2.3535756719616829"/>
    <n v="1.6600000001097517"/>
    <n v="1051.5621625980405"/>
    <n v="0"/>
    <n v="-2.188142729121485"/>
    <n v="1.6600000001097517"/>
    <n v="1120.5583401972569"/>
    <n v="0"/>
    <n v="-2.2447404813045368"/>
    <n v="1.6600000001097517"/>
    <n v="791.61810760606284"/>
    <n v="0"/>
    <n v="-1.9389482502228019"/>
    <n v="1.6600000001129955"/>
  </r>
  <r>
    <n v="1981"/>
    <x v="3"/>
    <x v="59"/>
    <n v="1292.9794056977014"/>
    <n v="33.310537403719721"/>
    <n v="-6.4463745738337792"/>
    <n v="0"/>
    <n v="1090.8133234691632"/>
    <n v="33.251077001809371"/>
    <n v="-6.0000838693133218"/>
    <n v="0"/>
    <n v="1160.0179995221317"/>
    <n v="33.307742265325771"/>
    <n v="-6.1519170595490209"/>
    <n v="0"/>
    <n v="830.3871767070417"/>
    <n v="33.43418797287346"/>
    <n v="-5.3348811281054083"/>
    <n v="0"/>
  </r>
  <r>
    <n v="1981"/>
    <x v="4"/>
    <x v="59"/>
    <n v="1330.7748588295617"/>
    <n v="37.273371723468593"/>
    <n v="-0.52208140839172046"/>
    <n v="0"/>
    <n v="1128.5614358974633"/>
    <n v="37.261366628078726"/>
    <n v="-0.48674580022142067"/>
    <n v="0"/>
    <n v="1197.7900249799627"/>
    <n v="37.272931277645682"/>
    <n v="-0.4990941801852955"/>
    <n v="0"/>
    <n v="868.07216197868968"/>
    <n v="37.249346917409106"/>
    <n v="-0.43563835423886843"/>
    <n v="0"/>
  </r>
  <r>
    <n v="1981"/>
    <x v="5"/>
    <x v="59"/>
    <n v="1467.0415241029857"/>
    <n v="135.27812940679618"/>
    <n v="-0.98853586662781368"/>
    <n v="0"/>
    <n v="1265.9495065603587"/>
    <n v="136.4601802473976"/>
    <n v="-0.92789041549781359"/>
    <n v="0"/>
    <n v="1270.0000000000002"/>
    <n v="71.26999336186951"/>
    <n v="-0.93998165816800849"/>
    <n v="0"/>
    <n v="1005.6768814126698"/>
    <n v="136.76766233627211"/>
    <n v="-0.83705709770799785"/>
    <n v="0"/>
  </r>
  <r>
    <n v="1981"/>
    <x v="6"/>
    <x v="59"/>
    <n v="1462.9644989056355"/>
    <n v="0"/>
    <n v="3.374590877740653"/>
    <n v="0.70243431960951397"/>
    <n v="1262.0831452847858"/>
    <n v="0"/>
    <n v="3.1845797928850477"/>
    <n v="0.68178148268785155"/>
    <n v="1266.1098239731043"/>
    <n v="0"/>
    <n v="3.1890591707580507"/>
    <n v="0.70111685613786467"/>
    <n v="1002.4070724305561"/>
    <n v="0"/>
    <n v="2.8910966640414886"/>
    <n v="0.37871231807217054"/>
  </r>
  <r>
    <n v="1981"/>
    <x v="7"/>
    <x v="59"/>
    <n v="1457.3040158309932"/>
    <n v="0"/>
    <n v="5.6604830746423431"/>
    <n v="0"/>
    <n v="1256.7426501685993"/>
    <n v="0"/>
    <n v="5.3404951161865029"/>
    <n v="0"/>
    <n v="1260.7618284099285"/>
    <n v="0"/>
    <n v="5.3479955631758003"/>
    <n v="0"/>
    <n v="997.55965027077275"/>
    <n v="0"/>
    <n v="4.8474221597833775"/>
    <n v="0"/>
  </r>
  <r>
    <n v="1981"/>
    <x v="8"/>
    <x v="59"/>
    <n v="1416.4320784311763"/>
    <n v="0"/>
    <n v="10.368865388867057"/>
    <n v="30.503072010949886"/>
    <n v="1126.5038160209924"/>
    <n v="0"/>
    <n v="9.6252322527533636"/>
    <n v="120.61360189485353"/>
    <n v="1220.4740407352886"/>
    <n v="0"/>
    <n v="9.7853303514334975"/>
    <n v="30.50245732320646"/>
    <n v="864.05172758001765"/>
    <n v="0"/>
    <n v="8.6683486565279964"/>
    <n v="124.8395740342271"/>
  </r>
  <r>
    <n v="1981"/>
    <x v="9"/>
    <x v="59"/>
    <n v="1356.9210510007297"/>
    <n v="0"/>
    <n v="10.297336219315987"/>
    <n v="49.213691211130588"/>
    <n v="1070.599884409884"/>
    <n v="0"/>
    <n v="9.3617517046039609"/>
    <n v="46.542179906504458"/>
    <n v="1161.5826145533085"/>
    <n v="0"/>
    <n v="9.6814480968427858"/>
    <n v="49.209978085137237"/>
    <n v="773.34219036242291"/>
    <n v="0"/>
    <n v="8.2848130255771366"/>
    <n v="82.424724192017607"/>
  </r>
  <r>
    <n v="1981"/>
    <x v="10"/>
    <x v="59"/>
    <n v="1278.2925133815268"/>
    <n v="0"/>
    <n v="8.7202026055439745"/>
    <n v="69.908335013658942"/>
    <n v="992.8083206624035"/>
    <n v="0"/>
    <n v="7.8832285130586826"/>
    <n v="69.908335234421813"/>
    <n v="1083.5166565236339"/>
    <n v="0"/>
    <n v="8.1576230160157337"/>
    <n v="69.908335013658942"/>
    <n v="697.61883510506573"/>
    <n v="0"/>
    <n v="6.8085143080415378"/>
    <n v="68.914840949315646"/>
  </r>
  <r>
    <n v="1981"/>
    <x v="11"/>
    <x v="59"/>
    <n v="1188.4412931771164"/>
    <n v="0"/>
    <n v="5.8144840891003469"/>
    <n v="84.036736115309964"/>
    <n v="903.98628731758163"/>
    <n v="0"/>
    <n v="5.199852331334526"/>
    <n v="83.622181013487349"/>
    <n v="993.95771449442032"/>
    <n v="0"/>
    <n v="5.4094239391015719"/>
    <n v="84.149518090111968"/>
    <n v="613.80691614790442"/>
    <n v="0"/>
    <n v="4.4325067790151564"/>
    <n v="79.379412178146154"/>
  </r>
  <r>
    <n v="1981"/>
    <x v="0"/>
    <x v="60"/>
    <n v="1141.5808173430864"/>
    <n v="0"/>
    <n v="0.37980657825678321"/>
    <n v="46.480669255773229"/>
    <n v="885.79500688455914"/>
    <n v="0"/>
    <n v="0.34004076360099589"/>
    <n v="17.851239669421489"/>
    <n v="947.33918136826719"/>
    <n v="0"/>
    <n v="0.35189347487980882"/>
    <n v="46.266639651273316"/>
    <n v="595.67031148007641"/>
    <n v="0"/>
    <n v="0.28536499840652141"/>
    <n v="17.851239669421489"/>
  </r>
  <r>
    <n v="1981"/>
    <x v="1"/>
    <x v="60"/>
    <n v="1143.8744954716622"/>
    <n v="0"/>
    <n v="-4.0336781286578578"/>
    <n v="1.7400000000821372"/>
    <n v="887.68190634417749"/>
    <n v="0"/>
    <n v="-3.6268994597334983"/>
    <n v="1.7400000001151497"/>
    <n v="949.32912751820652"/>
    <n v="0"/>
    <n v="-3.7299461500552358"/>
    <n v="1.7400000001159073"/>
    <n v="596.95960121599614"/>
    <n v="0"/>
    <n v="-3.0292897360347792"/>
    <n v="1.7400000001150413"/>
  </r>
  <r>
    <n v="1981"/>
    <x v="2"/>
    <x v="60"/>
    <n v="1363.8808149234451"/>
    <n v="215.88297520661155"/>
    <n v="-4.1233442451713813"/>
    <n v="0"/>
    <n v="1107.3108090873429"/>
    <n v="215.88297520661155"/>
    <n v="-3.7459275365538929"/>
    <n v="0"/>
    <n v="1169.0594538358341"/>
    <n v="215.88297520661155"/>
    <n v="-3.847351111016053"/>
    <n v="0"/>
    <n v="816.1310191846693"/>
    <n v="215.88297520661155"/>
    <n v="-3.2884427620616066"/>
    <n v="0"/>
  </r>
  <r>
    <n v="1982"/>
    <x v="3"/>
    <x v="60"/>
    <n v="1500"/>
    <n v="130.92280282739037"/>
    <n v="-5.1963822491645431"/>
    <n v="0"/>
    <n v="1315.7926826260391"/>
    <n v="203.62314049586783"/>
    <n v="-4.8587330428283337"/>
    <n v="0"/>
    <n v="1270"/>
    <n v="97.410522510733443"/>
    <n v="-3.530023653432437"/>
    <n v="0"/>
    <n v="1024.105072837941"/>
    <n v="203.62314049586757"/>
    <n v="-4.3509131574040794"/>
    <n v="0"/>
  </r>
  <r>
    <n v="1982"/>
    <x v="4"/>
    <x v="60"/>
    <n v="1500"/>
    <n v="0"/>
    <n v="0"/>
    <n v="0"/>
    <n v="1460.8009537115586"/>
    <n v="144.30849322813995"/>
    <n v="-0.69977785737953013"/>
    <n v="0"/>
    <n v="1270"/>
    <n v="0"/>
    <n v="0"/>
    <n v="0"/>
    <n v="1169.1475073271579"/>
    <n v="144.4203067837268"/>
    <n v="-0.6221277054901293"/>
    <n v="0"/>
  </r>
  <r>
    <n v="1982"/>
    <x v="5"/>
    <x v="60"/>
    <n v="1500"/>
    <n v="0"/>
    <n v="0"/>
    <n v="0"/>
    <n v="1500.0000000000005"/>
    <n v="37.32315906932071"/>
    <n v="-1.875887219121168"/>
    <n v="0"/>
    <n v="1270"/>
    <n v="0"/>
    <n v="0"/>
    <n v="0"/>
    <n v="1385.4055062417572"/>
    <n v="213.92925619834637"/>
    <n v="-2.3287427162529184"/>
    <n v="0"/>
  </r>
  <r>
    <n v="1982"/>
    <x v="6"/>
    <x v="60"/>
    <n v="1500.0000000000014"/>
    <n v="2.0329455887814674"/>
    <n v="2.0329455887801031"/>
    <n v="0"/>
    <n v="1500"/>
    <n v="2.0329455887808421"/>
    <n v="2.0329455887812968"/>
    <n v="0"/>
    <n v="1269.9999999999991"/>
    <n v="1.9039258969321851"/>
    <n v="1.9039258969330946"/>
    <n v="0"/>
    <n v="1499.9999999999991"/>
    <n v="116.59547375613836"/>
    <n v="2.0009799978964367"/>
    <n v="0"/>
  </r>
  <r>
    <n v="1982"/>
    <x v="7"/>
    <x v="60"/>
    <n v="1492.0976413825156"/>
    <n v="0"/>
    <n v="7.9023586174857883"/>
    <n v="0"/>
    <n v="1492.0976413825142"/>
    <n v="0"/>
    <n v="7.9023586174857883"/>
    <n v="0"/>
    <n v="1262.6002161891336"/>
    <n v="0"/>
    <n v="7.3997838108655287"/>
    <n v="0"/>
    <n v="1492.0976413825131"/>
    <n v="0"/>
    <n v="7.9023586174860156"/>
    <n v="0"/>
  </r>
  <r>
    <n v="1982"/>
    <x v="8"/>
    <x v="60"/>
    <n v="1497.6463041884658"/>
    <n v="11.905221974153516"/>
    <n v="6.3565591682032725"/>
    <n v="0"/>
    <n v="1497.3870945033236"/>
    <n v="11.645791367351723"/>
    <n v="6.3563382465423111"/>
    <n v="0"/>
    <n v="1268.5882225146663"/>
    <n v="11.940173450738838"/>
    <n v="5.9521671252060866"/>
    <n v="0"/>
    <n v="1496.3973517206302"/>
    <n v="10.655205037400359"/>
    <n v="6.3554946992831933"/>
    <n v="0"/>
  </r>
  <r>
    <n v="1982"/>
    <x v="9"/>
    <x v="60"/>
    <n v="1486.4219500682377"/>
    <n v="0"/>
    <n v="8.7243541200628094"/>
    <n v="2.5000000001652891"/>
    <n v="1486.1633641898632"/>
    <n v="0"/>
    <n v="8.7237303132951745"/>
    <n v="2.5000000001652891"/>
    <n v="1257.9181462798288"/>
    <n v="0"/>
    <n v="8.170076234672262"/>
    <n v="2.5000000001652891"/>
    <n v="1485.1760033000601"/>
    <n v="0"/>
    <n v="8.7213484204048761"/>
    <n v="2.5000000001652891"/>
  </r>
  <r>
    <n v="1982"/>
    <x v="10"/>
    <x v="60"/>
    <n v="1450.7233447064255"/>
    <n v="0"/>
    <n v="8.1123984634366622"/>
    <n v="27.586206898375607"/>
    <n v="1450.4653466660852"/>
    <n v="0"/>
    <n v="8.1118106254023274"/>
    <n v="27.586206898375607"/>
    <n v="1222.7453411781923"/>
    <n v="0"/>
    <n v="7.5865982032608059"/>
    <n v="27.586206898375607"/>
    <n v="1449.4802303465415"/>
    <n v="0"/>
    <n v="8.1095660551429916"/>
    <n v="27.586206898375607"/>
  </r>
  <r>
    <n v="1982"/>
    <x v="11"/>
    <x v="60"/>
    <n v="1417.6681268492152"/>
    <n v="0"/>
    <n v="5.4690109588346019"/>
    <n v="27.586206898375607"/>
    <n v="1417.4105228404896"/>
    <n v="0"/>
    <n v="5.4686169272199692"/>
    <n v="27.586206898375607"/>
    <n v="1190.0577624433122"/>
    <n v="0"/>
    <n v="5.1013718365045548"/>
    <n v="27.586206898375607"/>
    <n v="1416.4269110555288"/>
    <n v="0"/>
    <n v="5.4671123926371052"/>
    <n v="27.586206898375607"/>
  </r>
  <r>
    <n v="1982"/>
    <x v="0"/>
    <x v="61"/>
    <n v="1500.0000000000011"/>
    <n v="82.672260923844334"/>
    <n v="0.34038777305843837"/>
    <n v="0"/>
    <n v="1498.9784149901163"/>
    <n v="81.9082194949262"/>
    <n v="0.34032734529951369"/>
    <n v="0"/>
    <n v="1270.0000000000005"/>
    <n v="80.260197307334195"/>
    <n v="0.31795975064592596"/>
    <n v="0"/>
    <n v="1499.9186922329907"/>
    <n v="83.83210647580475"/>
    <n v="0.34032529834283309"/>
    <n v="0"/>
  </r>
  <r>
    <n v="1982"/>
    <x v="1"/>
    <x v="61"/>
    <n v="1500"/>
    <n v="0"/>
    <n v="1.1368683772161603E-12"/>
    <n v="0"/>
    <n v="1499.2350908505121"/>
    <n v="2.1585009884971654E-2"/>
    <n v="-0.23509085051074524"/>
    <n v="0"/>
    <n v="1270"/>
    <n v="0"/>
    <n v="4.5474735088646412E-13"/>
    <n v="0"/>
    <n v="1500"/>
    <n v="0"/>
    <n v="-8.1307767009320742E-2"/>
    <n v="0"/>
  </r>
  <r>
    <n v="1982"/>
    <x v="2"/>
    <x v="61"/>
    <n v="1495.4415647307076"/>
    <n v="0"/>
    <n v="-0.82361208886035442"/>
    <n v="5.3820473581527857"/>
    <n v="1437.9376261407292"/>
    <n v="0"/>
    <n v="-0.19013859600227789"/>
    <n v="61.487603305785122"/>
    <n v="1265.7643289988368"/>
    <n v="0"/>
    <n v="-1.8524020625427333"/>
    <n v="6.0880730637058882"/>
    <n v="1439.2312342670821"/>
    <n v="0"/>
    <n v="-0.7188375728671943"/>
    <n v="61.487603305785122"/>
  </r>
  <r>
    <n v="1983"/>
    <x v="3"/>
    <x v="61"/>
    <n v="1500"/>
    <n v="4.4004582244541659"/>
    <n v="-0.15797704483826536"/>
    <n v="0"/>
    <n v="1499.1497860894497"/>
    <n v="61.062373863308409"/>
    <n v="-0.14978608541204608"/>
    <n v="0"/>
    <n v="1270"/>
    <n v="0.18011234042884788"/>
    <n v="-4.0555586607343068"/>
    <n v="0"/>
    <n v="1499.9999999999964"/>
    <n v="59.347536149207592"/>
    <n v="-1.4212295837066975"/>
    <n v="0"/>
  </r>
  <r>
    <n v="1983"/>
    <x v="4"/>
    <x v="61"/>
    <n v="1500"/>
    <n v="0"/>
    <n v="0"/>
    <n v="0"/>
    <n v="1499.565465387019"/>
    <n v="0"/>
    <n v="-0.41567929756934063"/>
    <n v="0"/>
    <n v="1270"/>
    <n v="0"/>
    <n v="0"/>
    <n v="0"/>
    <n v="1500"/>
    <n v="0"/>
    <n v="-3.637978807091713E-12"/>
    <n v="0"/>
  </r>
  <r>
    <n v="1983"/>
    <x v="5"/>
    <x v="61"/>
    <n v="1500"/>
    <n v="0"/>
    <n v="0"/>
    <n v="0"/>
    <n v="1500"/>
    <n v="0"/>
    <n v="-0.43453461298099683"/>
    <n v="0"/>
    <n v="1270"/>
    <n v="0"/>
    <n v="0"/>
    <n v="0"/>
    <n v="1500"/>
    <n v="0"/>
    <n v="0"/>
    <n v="0"/>
  </r>
  <r>
    <n v="1983"/>
    <x v="6"/>
    <x v="61"/>
    <n v="1500"/>
    <n v="0"/>
    <n v="0"/>
    <n v="0"/>
    <n v="1500"/>
    <n v="0"/>
    <n v="0"/>
    <n v="0"/>
    <n v="1270"/>
    <n v="0"/>
    <n v="0"/>
    <n v="0"/>
    <n v="1500"/>
    <n v="0"/>
    <n v="0"/>
    <n v="0"/>
  </r>
  <r>
    <n v="1983"/>
    <x v="7"/>
    <x v="61"/>
    <n v="1499.9999606021247"/>
    <n v="5.3450697160725396"/>
    <n v="5.3451091139478377"/>
    <n v="0"/>
    <n v="1499.6721412150803"/>
    <n v="5.0170171464391711"/>
    <n v="5.3448759313588976"/>
    <n v="0"/>
    <n v="1269.9999553633604"/>
    <n v="5.00584027251913"/>
    <n v="5.0058849091587163"/>
    <n v="0"/>
    <n v="1498.7707849670219"/>
    <n v="4.1150197508698447"/>
    <n v="5.3442347838479627"/>
    <n v="0"/>
  </r>
  <r>
    <n v="1983"/>
    <x v="8"/>
    <x v="61"/>
    <n v="1499.9999426180386"/>
    <n v="7.7849921233182044"/>
    <n v="7.7850101074042755"/>
    <n v="0"/>
    <n v="1499.1963127739757"/>
    <n v="7.3079882444036972"/>
    <n v="7.7838166855082651"/>
    <n v="0"/>
    <n v="1269.999934987914"/>
    <n v="7.2909186200586475"/>
    <n v="7.2909389955050585"/>
    <n v="0"/>
    <n v="1498.215038517772"/>
    <n v="7.2260613634798423"/>
    <n v="7.7818078127297516"/>
    <n v="0"/>
  </r>
  <r>
    <n v="1983"/>
    <x v="9"/>
    <x v="61"/>
    <n v="1499.9999332885959"/>
    <n v="9.050726125458457"/>
    <n v="9.0507354549011758"/>
    <n v="0"/>
    <n v="1498.6459073210801"/>
    <n v="8.4976706556434447"/>
    <n v="9.0480761085390196"/>
    <n v="0"/>
    <n v="1269.9999244179282"/>
    <n v="8.4763252399501798"/>
    <n v="8.4763358099359412"/>
    <n v="0"/>
    <n v="1497.9276588173773"/>
    <n v="8.7585759077139755"/>
    <n v="9.0459556081086703"/>
    <n v="0"/>
  </r>
  <r>
    <n v="1983"/>
    <x v="10"/>
    <x v="61"/>
    <n v="1499.9999399144353"/>
    <n v="8.1518145594589555"/>
    <n v="8.1518079336195228"/>
    <n v="0"/>
    <n v="1498.5070675564461"/>
    <n v="8.0097883536924304"/>
    <n v="8.1486281183264158"/>
    <n v="0"/>
    <n v="1269.9999319248107"/>
    <n v="7.634465703823138"/>
    <n v="7.6344581969407264"/>
    <n v="0"/>
    <n v="1498.1347148525706"/>
    <n v="8.3544531400578084"/>
    <n v="8.1473971048644902"/>
    <n v="0"/>
  </r>
  <r>
    <n v="1983"/>
    <x v="11"/>
    <x v="61"/>
    <n v="1466.3019083077786"/>
    <n v="0"/>
    <n v="6.1118247082822137"/>
    <n v="27.586206898374527"/>
    <n v="1464.8115806301462"/>
    <n v="0"/>
    <n v="6.109280027925589"/>
    <n v="27.586206898374375"/>
    <n v="1236.6949033869219"/>
    <n v="0"/>
    <n v="5.7188216395127505"/>
    <n v="27.586206898376052"/>
    <n v="1464.4398626303193"/>
    <n v="0"/>
    <n v="6.1086453238756491"/>
    <n v="27.586206898375607"/>
  </r>
  <r>
    <n v="1983"/>
    <x v="0"/>
    <x v="62"/>
    <n v="1499.9999767163031"/>
    <n v="36.784667249670584"/>
    <n v="3.0865988411461061"/>
    <n v="0"/>
    <n v="1498.8101098021584"/>
    <n v="37.084003845111731"/>
    <n v="3.0854746730994904"/>
    <n v="0"/>
    <n v="1269.999973548187"/>
    <n v="36.192048016184323"/>
    <n v="2.886977854919202"/>
    <n v="0"/>
    <n v="1499.2799516075347"/>
    <n v="37.925608520870369"/>
    <n v="3.0855195436549963"/>
    <n v="0"/>
  </r>
  <r>
    <n v="1983"/>
    <x v="1"/>
    <x v="62"/>
    <n v="1500"/>
    <n v="0"/>
    <n v="-2.3283696918952046E-5"/>
    <n v="0"/>
    <n v="1499.4772085034915"/>
    <n v="0.18989019785485298"/>
    <n v="-0.47720850347823573"/>
    <n v="0"/>
    <n v="1270"/>
    <n v="0"/>
    <n v="-2.645181302796118E-5"/>
    <n v="0"/>
    <n v="1500"/>
    <n v="0"/>
    <n v="-0.72004839246528718"/>
    <n v="0"/>
  </r>
  <r>
    <n v="1983"/>
    <x v="2"/>
    <x v="62"/>
    <n v="1500"/>
    <n v="0"/>
    <n v="0"/>
    <n v="0"/>
    <n v="1452.6176407397352"/>
    <n v="0"/>
    <n v="-0.64869003590839469"/>
    <n v="47.508257799664726"/>
    <n v="1270"/>
    <n v="0"/>
    <n v="0"/>
    <n v="0"/>
    <n v="1454.938327559325"/>
    <n v="0"/>
    <n v="-2.4465853589897506"/>
    <n v="47.508257799664761"/>
  </r>
  <r>
    <n v="1984"/>
    <x v="3"/>
    <x v="62"/>
    <n v="1499.9999926432654"/>
    <n v="0.99808076557504821"/>
    <n v="0.99808812230966171"/>
    <n v="0"/>
    <n v="1498.9695394238584"/>
    <n v="47.34335667196622"/>
    <n v="0.99145798784304873"/>
    <n v="0"/>
    <n v="1269.9999916650343"/>
    <n v="0.93473671343936737"/>
    <n v="0.93474504840510897"/>
    <n v="0"/>
    <n v="1499.7955123446504"/>
    <n v="45.84907370830544"/>
    <n v="0.99188892297999587"/>
    <n v="0"/>
  </r>
  <r>
    <n v="1984"/>
    <x v="4"/>
    <x v="62"/>
    <n v="1500"/>
    <n v="0"/>
    <n v="-7.356734613495064E-6"/>
    <n v="0"/>
    <n v="1499.0186604883431"/>
    <n v="3.0460576144068115E-2"/>
    <n v="-1.8660488340711594E-2"/>
    <n v="0"/>
    <n v="1270"/>
    <n v="0"/>
    <n v="-8.3349657415965339E-6"/>
    <n v="0"/>
    <n v="1500"/>
    <n v="0.13378157198618579"/>
    <n v="-7.0706083363381134E-2"/>
    <n v="0"/>
  </r>
  <r>
    <n v="1984"/>
    <x v="5"/>
    <x v="62"/>
    <n v="1499.999978152515"/>
    <n v="2.967414838833057"/>
    <n v="2.9640479343066732"/>
    <n v="3.3887520113428863E-3"/>
    <n v="1498.8387177038344"/>
    <n v="2.7866246491641"/>
    <n v="2.9631786816614949"/>
    <n v="3.3887520113443995E-3"/>
    <n v="1269.9999752474378"/>
    <n v="2.7793003781116603"/>
    <n v="2.7759363786625539"/>
    <n v="3.3887520113460535E-3"/>
    <n v="1499.3183080626604"/>
    <n v="2.285475865303852"/>
    <n v="2.9637790506320725"/>
    <n v="3.3887520113443995E-3"/>
  </r>
  <r>
    <n v="1984"/>
    <x v="6"/>
    <x v="62"/>
    <n v="1495.5831958916597"/>
    <n v="0"/>
    <n v="4.3269895655360839"/>
    <n v="8.9792695319287047E-2"/>
    <n v="1494.4233166469398"/>
    <n v="0"/>
    <n v="4.3256083615821517"/>
    <n v="8.9792695312400389E-2"/>
    <n v="1265.8581298516799"/>
    <n v="0"/>
    <n v="4.0520527004407567"/>
    <n v="8.9792695317098631E-2"/>
    <n v="1494.9023365804328"/>
    <n v="0"/>
    <n v="4.3261787869117692"/>
    <n v="8.9792695315863993E-2"/>
  </r>
  <r>
    <n v="1984"/>
    <x v="7"/>
    <x v="62"/>
    <n v="1487.2011835660776"/>
    <n v="0"/>
    <n v="8.3820123255820818"/>
    <n v="0"/>
    <n v="1486.0439839385144"/>
    <n v="0"/>
    <n v="8.3793327084254088"/>
    <n v="0"/>
    <n v="1258.0110504009544"/>
    <n v="0"/>
    <n v="7.8470794507254595"/>
    <n v="0"/>
    <n v="1486.5218972127477"/>
    <n v="0"/>
    <n v="8.380439367685085"/>
    <n v="0"/>
  </r>
  <r>
    <n v="1984"/>
    <x v="8"/>
    <x v="62"/>
    <n v="1474.8974912059009"/>
    <n v="1.1572520666246661E-4"/>
    <n v="9.8038080852180585"/>
    <n v="2.5000000001652869"/>
    <n v="1473.743432540276"/>
    <n v="1.1675234200287133E-4"/>
    <n v="9.8006681504116901"/>
    <n v="2.500000000168753"/>
    <n v="1246.3379126099153"/>
    <n v="1.3111467078786646E-4"/>
    <n v="9.1732689055446546"/>
    <n v="2.5000000001652869"/>
    <n v="1474.2200528695494"/>
    <n v="1.2058032832216267E-4"/>
    <n v="9.8019649233613872"/>
    <n v="2.5000000001652891"/>
  </r>
  <r>
    <n v="1984"/>
    <x v="9"/>
    <x v="62"/>
    <n v="1461.3558946772844"/>
    <n v="7.2950456602987419E-5"/>
    <n v="11.041669478907766"/>
    <n v="2.5000000001653753"/>
    <n v="1460.2053774217356"/>
    <n v="7.3604291463062204E-5"/>
    <n v="11.038128722666432"/>
    <n v="2.500000000165373"/>
    <n v="1233.5138985166743"/>
    <n v="8.2680566597796744E-5"/>
    <n v="10.324096773642285"/>
    <n v="2.5000000001652891"/>
    <n v="1460.6805378671534"/>
    <n v="7.6041071812281015E-5"/>
    <n v="11.039591043302524"/>
    <n v="2.5000000001652891"/>
  </r>
  <r>
    <n v="1984"/>
    <x v="10"/>
    <x v="62"/>
    <n v="1422.3244813510732"/>
    <n v="0"/>
    <n v="8.9452064276702288"/>
    <n v="30.086206898540894"/>
    <n v="1421.17685987448"/>
    <n v="0"/>
    <n v="8.9423106487147663"/>
    <n v="30.086206898540894"/>
    <n v="1195.0774428719271"/>
    <n v="0"/>
    <n v="8.3502487462062902"/>
    <n v="30.086206898540894"/>
    <n v="1421.6508329534918"/>
    <n v="0"/>
    <n v="8.9434980151206958"/>
    <n v="30.086206898540894"/>
  </r>
  <r>
    <n v="1984"/>
    <x v="11"/>
    <x v="62"/>
    <n v="1385.0031024448085"/>
    <n v="1.5079517084901642E-4"/>
    <n v="7.5837644553795833"/>
    <n v="29.737765246055993"/>
    <n v="1411.4146860177757"/>
    <n v="1.5217038587007849E-4"/>
    <n v="7.6107676794097756"/>
    <n v="2.1515583476803886"/>
    <n v="1158.2805399664242"/>
    <n v="1.7102068477179943E-4"/>
    <n v="7.0593086801317533"/>
    <n v="29.737765246055993"/>
    <n v="1411.8876521038283"/>
    <n v="1.5730721841197053E-4"/>
    <n v="7.6117798092015363"/>
    <n v="2.1515583476803886"/>
  </r>
  <r>
    <n v="1984"/>
    <x v="0"/>
    <x v="63"/>
    <n v="1383.2315055913894"/>
    <n v="5.917378496569803E-5"/>
    <n v="1.7716560272041346"/>
    <n v="0"/>
    <n v="1409.6298305563239"/>
    <n v="5.9956325632682385E-5"/>
    <n v="1.7849154177774307"/>
    <n v="0"/>
    <n v="1156.6337535745881"/>
    <n v="6.7251359870296103E-5"/>
    <n v="1.6468536431959011"/>
    <n v="0"/>
    <n v="1410.1025612642961"/>
    <n v="6.2021624590450914E-5"/>
    <n v="1.7851528611567216"/>
    <n v="0"/>
  </r>
  <r>
    <n v="1984"/>
    <x v="1"/>
    <x v="63"/>
    <n v="1421.8257522795052"/>
    <n v="32.58841142294429"/>
    <n v="-6.0058352651715552"/>
    <n v="0"/>
    <n v="1448.2671813875613"/>
    <n v="32.586774896128766"/>
    <n v="-6.050575935108661"/>
    <n v="0"/>
    <n v="1194.8131619467213"/>
    <n v="32.58903215147842"/>
    <n v="-5.5903762206547185"/>
    <n v="0"/>
    <n v="1448.7477878619911"/>
    <n v="32.593843449439817"/>
    <n v="-6.0513831482551836"/>
    <n v="0"/>
  </r>
  <r>
    <n v="1984"/>
    <x v="2"/>
    <x v="63"/>
    <n v="1447.3534549199364"/>
    <n v="24.519615233978151"/>
    <n v="-1.0080874064530931"/>
    <n v="0"/>
    <n v="1473.6653831962208"/>
    <n v="24.519236027600712"/>
    <n v="-0.87896578105873857"/>
    <n v="0"/>
    <n v="1220.2561670987661"/>
    <n v="24.519888600747542"/>
    <n v="-0.92311655129731918"/>
    <n v="0"/>
    <n v="1474.3432357683828"/>
    <n v="24.522503607242996"/>
    <n v="-1.0729442991486593"/>
    <n v="0"/>
  </r>
  <r>
    <n v="1985"/>
    <x v="3"/>
    <x v="63"/>
    <n v="1446.9961632721656"/>
    <n v="0"/>
    <n v="0.35729164777080769"/>
    <n v="0"/>
    <n v="1473.3054736708173"/>
    <n v="0"/>
    <n v="0.35990952540350918"/>
    <n v="0"/>
    <n v="1219.9225035865134"/>
    <n v="0"/>
    <n v="0.33366351225276958"/>
    <n v="0"/>
    <n v="1473.9832587960518"/>
    <n v="0"/>
    <n v="0.35997697233096915"/>
    <n v="0"/>
  </r>
  <r>
    <n v="1985"/>
    <x v="4"/>
    <x v="63"/>
    <n v="1460.677843363045"/>
    <n v="14.597066762228527"/>
    <n v="0.9153866713491734"/>
    <n v="0"/>
    <n v="1486.9804519795989"/>
    <n v="14.597040729551772"/>
    <n v="0.9220624207701249"/>
    <n v="0"/>
    <n v="1233.6646284881708"/>
    <n v="14.597400262562269"/>
    <n v="0.85527536090480716"/>
    <n v="0"/>
    <n v="1487.6621943341977"/>
    <n v="14.601169995010904"/>
    <n v="0.92223445686502536"/>
    <n v="0"/>
  </r>
  <r>
    <n v="1985"/>
    <x v="5"/>
    <x v="63"/>
    <n v="1460.7944745504019"/>
    <n v="0"/>
    <n v="-0.11663118735691569"/>
    <n v="0"/>
    <n v="1487.0006519316098"/>
    <n v="0"/>
    <n v="-2.0199952010898414E-2"/>
    <n v="0"/>
    <n v="1233.7717627982622"/>
    <n v="0"/>
    <n v="-0.1071343100913964"/>
    <n v="0"/>
    <n v="1487.7013327217392"/>
    <n v="0"/>
    <n v="-3.9138387541470365E-2"/>
    <n v="0"/>
  </r>
  <r>
    <n v="1985"/>
    <x v="6"/>
    <x v="63"/>
    <n v="1452.9957668752827"/>
    <n v="0"/>
    <n v="5.197290039672021"/>
    <n v="2.6014176354471821"/>
    <n v="1479.1639458479244"/>
    <n v="0"/>
    <n v="5.2352012974051938"/>
    <n v="2.601504786280191"/>
    <n v="1226.3127295922814"/>
    <n v="0"/>
    <n v="4.8576269808543406"/>
    <n v="2.6014062251265182"/>
    <n v="1479.8637462421059"/>
    <n v="0"/>
    <n v="5.2362149954411876"/>
    <n v="2.6013714841920859"/>
  </r>
  <r>
    <n v="1985"/>
    <x v="7"/>
    <x v="63"/>
    <n v="1445.1433562035418"/>
    <n v="0"/>
    <n v="7.8524106717409268"/>
    <n v="0"/>
    <n v="1380.2142681544378"/>
    <n v="0"/>
    <n v="7.8116131414081025"/>
    <n v="91.13806455207849"/>
    <n v="1218.9767420725182"/>
    <n v="0"/>
    <n v="7.3359875197631936"/>
    <n v="0"/>
    <n v="1324.1077116242491"/>
    <n v="0"/>
    <n v="7.7520542313951353"/>
    <n v="148.00398038646168"/>
  </r>
  <r>
    <n v="1985"/>
    <x v="8"/>
    <x v="63"/>
    <n v="1387.9926101239105"/>
    <n v="0"/>
    <n v="10.602252716025149"/>
    <n v="46.548493363606141"/>
    <n v="1331.6421011237949"/>
    <n v="0"/>
    <n v="10.42168572702586"/>
    <n v="38.150481303617099"/>
    <n v="1162.5519741242192"/>
    <n v="0"/>
    <n v="9.8832903705411326"/>
    <n v="46.541477577757817"/>
    <n v="1190.4279002303015"/>
    <n v="0"/>
    <n v="10.122675835659876"/>
    <n v="123.55713555828773"/>
  </r>
  <r>
    <n v="1985"/>
    <x v="9"/>
    <x v="63"/>
    <n v="1294.9843680442179"/>
    <n v="0"/>
    <n v="10.451237959925209"/>
    <n v="82.557004119767328"/>
    <n v="1252.5165160525921"/>
    <n v="0"/>
    <n v="10.301152496639872"/>
    <n v="68.824432574562877"/>
    <n v="1070.327879794208"/>
    <n v="0"/>
    <n v="9.6883167748049033"/>
    <n v="82.535777555206309"/>
    <n v="1018.2947250720305"/>
    <n v="0"/>
    <n v="9.6454663620523036"/>
    <n v="162.4877087962187"/>
  </r>
  <r>
    <n v="1985"/>
    <x v="10"/>
    <x v="63"/>
    <n v="1216.468943076944"/>
    <n v="0"/>
    <n v="8.6070899536149881"/>
    <n v="69.908335013658942"/>
    <n v="1174.1259139065942"/>
    <n v="0"/>
    <n v="8.482267132339004"/>
    <n v="69.908335013658942"/>
    <n v="992.49183014518985"/>
    <n v="0"/>
    <n v="7.9277146353592087"/>
    <n v="69.908335013658942"/>
    <n v="931.50211151115741"/>
    <n v="0"/>
    <n v="7.7390821688541678"/>
    <n v="79.053531392018897"/>
  </r>
  <r>
    <n v="1985"/>
    <x v="11"/>
    <x v="63"/>
    <n v="1141.0149716974095"/>
    <n v="0"/>
    <n v="4.1286940931119886"/>
    <n v="71.325277286422562"/>
    <n v="1109.8265498395367"/>
    <n v="0"/>
    <n v="4.0743228851289572"/>
    <n v="60.225041181928511"/>
    <n v="917.38824165644655"/>
    <n v="0"/>
    <n v="3.7798572659229706"/>
    <n v="71.323731222820328"/>
    <n v="868.85514597748829"/>
    <n v="0"/>
    <n v="3.6871615705805425"/>
    <n v="58.959803963088575"/>
  </r>
  <r>
    <n v="1985"/>
    <x v="0"/>
    <x v="64"/>
    <n v="1074.2148727607853"/>
    <n v="0"/>
    <n v="3.7692537030919127"/>
    <n v="63.030845233532268"/>
    <n v="1042.6599914636408"/>
    <n v="0"/>
    <n v="3.7258138886222767"/>
    <n v="63.440744487273598"/>
    <n v="848.88360176380729"/>
    <n v="0"/>
    <n v="3.42715355754369"/>
    <n v="65.077486335095571"/>
    <n v="802.66197497333587"/>
    <n v="0"/>
    <n v="3.3521339437257467"/>
    <n v="62.841037060426672"/>
  </r>
  <r>
    <n v="1985"/>
    <x v="1"/>
    <x v="64"/>
    <n v="1055.9199573827973"/>
    <n v="0"/>
    <n v="-1.2377675501326699"/>
    <n v="19.532682928120661"/>
    <n v="1019.0131341765184"/>
    <n v="0"/>
    <n v="-1.221691087423924"/>
    <n v="24.868548374546354"/>
    <n v="830.47114429662349"/>
    <n v="0"/>
    <n v="-1.120225460937025"/>
    <n v="19.532682928120824"/>
    <n v="790.17172869265903"/>
    <n v="0"/>
    <n v="-1.0946129937557352"/>
    <n v="13.584859274432578"/>
  </r>
  <r>
    <n v="1985"/>
    <x v="2"/>
    <x v="64"/>
    <n v="1046.9320000774082"/>
    <n v="0"/>
    <n v="-1.3220426952926072"/>
    <n v="10.310000000681653"/>
    <n v="1010.0052275467398"/>
    <n v="0"/>
    <n v="-1.3020933709030764"/>
    <n v="10.310000000681708"/>
    <n v="821.35594965733856"/>
    <n v="0"/>
    <n v="-1.1948053613967158"/>
    <n v="10.310000000681653"/>
    <n v="785.35780233608625"/>
    <n v="0"/>
    <n v="-1.1689964547067122"/>
    <n v="5.982922811279491"/>
  </r>
  <r>
    <n v="1986"/>
    <x v="3"/>
    <x v="64"/>
    <n v="1078.830146024279"/>
    <n v="28.564486324303843"/>
    <n v="-3.3336596225668842"/>
    <n v="0"/>
    <n v="1041.9346036600803"/>
    <n v="28.646059364741756"/>
    <n v="-3.2833167485987254"/>
    <n v="0"/>
    <n v="852.93757462061865"/>
    <n v="28.564740910216781"/>
    <n v="-3.0168840530633112"/>
    <n v="0"/>
    <n v="816.88771249261868"/>
    <n v="28.573115577395178"/>
    <n v="-2.9567945791372452"/>
    <n v="0"/>
  </r>
  <r>
    <n v="1986"/>
    <x v="4"/>
    <x v="64"/>
    <n v="1276.60490091262"/>
    <n v="189.27074380165269"/>
    <n v="-8.5040110866883367"/>
    <n v="0"/>
    <n v="1239.6116651764305"/>
    <n v="189.27074380165368"/>
    <n v="-8.40631771469657"/>
    <n v="0"/>
    <n v="1049.9905455883954"/>
    <n v="189.2707438016528"/>
    <n v="-7.7822271661239881"/>
    <n v="0"/>
    <n v="1013.8411525374595"/>
    <n v="189.2707438016522"/>
    <n v="-7.6826962431886159"/>
    <n v="0"/>
  </r>
  <r>
    <n v="1986"/>
    <x v="5"/>
    <x v="64"/>
    <n v="1492.2781239928315"/>
    <n v="213.92925619834637"/>
    <n v="-1.7439668818651626"/>
    <n v="0"/>
    <n v="1455.2773875155729"/>
    <n v="213.92925619834526"/>
    <n v="-1.7364661407970914"/>
    <n v="0"/>
    <n v="1265.5395452119683"/>
    <n v="213.92925619834591"/>
    <n v="-1.6197434252269431"/>
    <n v="0"/>
    <n v="1229.3878644578008"/>
    <n v="213.92925619834486"/>
    <n v="-1.6174557219964356"/>
    <n v="0"/>
  </r>
  <r>
    <n v="1986"/>
    <x v="6"/>
    <x v="64"/>
    <n v="1486.5363689466376"/>
    <n v="0"/>
    <n v="3.3013111095581289"/>
    <n v="2.4404439366358011"/>
    <n v="1449.5929765245946"/>
    <n v="0"/>
    <n v="3.2676553041072038"/>
    <n v="2.416755686871018"/>
    <n v="1260.0059364546805"/>
    <n v="0"/>
    <n v="3.0931692111168521"/>
    <n v="2.4404395461709139"/>
    <n v="1223.8894785486427"/>
    <n v="0"/>
    <n v="3.054189125619565"/>
    <n v="2.4441967835384948"/>
  </r>
  <r>
    <n v="1986"/>
    <x v="7"/>
    <x v="64"/>
    <n v="1474.9134164727004"/>
    <n v="0"/>
    <n v="6.6176223865830748"/>
    <n v="5.0053300873541007"/>
    <n v="1438.1429864312956"/>
    <n v="0"/>
    <n v="6.5501226018769572"/>
    <n v="4.8998674914220359"/>
    <n v="1248.8032301337391"/>
    <n v="0"/>
    <n v="6.1973957803992885"/>
    <n v="5.0053105405420997"/>
    <n v="1212.7485488909845"/>
    <n v="0"/>
    <n v="6.1188914985653318"/>
    <n v="5.0220381590929302"/>
  </r>
  <r>
    <n v="1986"/>
    <x v="8"/>
    <x v="64"/>
    <n v="1457.1894645512732"/>
    <n v="0"/>
    <n v="9.4318124779163313"/>
    <n v="8.2921394435108837"/>
    <n v="1420.65388157742"/>
    <n v="0"/>
    <n v="9.3357952195164948"/>
    <n v="8.1533096343591929"/>
    <n v="1231.6859139003027"/>
    <n v="0"/>
    <n v="8.8252025211334075"/>
    <n v="8.2921137123030331"/>
    <n v="1195.7216452132425"/>
    <n v="0"/>
    <n v="8.7127699111181425"/>
    <n v="8.3141337666238417"/>
  </r>
  <r>
    <n v="1986"/>
    <x v="9"/>
    <x v="64"/>
    <n v="1436.9610914138636"/>
    <n v="1.4462918489745229E-4"/>
    <n v="10.12278769040768"/>
    <n v="10.105730076186779"/>
    <n v="1400.6883846832341"/>
    <n v="1.4860349450446187E-4"/>
    <n v="10.020168596363629"/>
    <n v="9.9454769013167663"/>
    <n v="1212.1200431111833"/>
    <n v="1.6375724808542994E-4"/>
    <n v="9.4603341720728888"/>
    <n v="10.105700374294541"/>
    <n v="1176.2508228348063"/>
    <n v="1.7291019323983591E-4"/>
    <n v="9.3398768601215973"/>
    <n v="10.131118428507838"/>
  </r>
  <r>
    <n v="1986"/>
    <x v="10"/>
    <x v="64"/>
    <n v="1392.1508134493092"/>
    <n v="0"/>
    <n v="9.3718135621180849"/>
    <n v="35.438464402436331"/>
    <n v="1356.1047384281828"/>
    <n v="0"/>
    <n v="9.2765838028027119"/>
    <n v="35.307062452248523"/>
    <n v="1167.942994743401"/>
    <n v="0"/>
    <n v="8.7386083197551798"/>
    <n v="35.438440048027211"/>
    <n v="1132.1645561223422"/>
    <n v="0"/>
    <n v="8.6269848359981935"/>
    <n v="35.459281876465873"/>
  </r>
  <r>
    <n v="1986"/>
    <x v="11"/>
    <x v="64"/>
    <n v="1356.5393749341999"/>
    <n v="0"/>
    <n v="4.737519397049752"/>
    <n v="30.873919118059533"/>
    <n v="1320.5850275119351"/>
    <n v="0"/>
    <n v="4.6890442232920222"/>
    <n v="30.83066669295571"/>
    <n v="1132.664458267313"/>
    <n v="0"/>
    <n v="4.4046253745902497"/>
    <n v="30.873911101497743"/>
    <n v="1100.9272703331985"/>
    <n v="0"/>
    <n v="4.3508453974359824"/>
    <n v="26.886440391707715"/>
  </r>
  <r>
    <n v="1986"/>
    <x v="0"/>
    <x v="65"/>
    <n v="1324.1147153936413"/>
    <n v="0"/>
    <n v="3.9194501492704674"/>
    <n v="28.505209391288183"/>
    <n v="1288.2207059676048"/>
    <n v="0"/>
    <n v="3.8784755889951228"/>
    <n v="28.485845955335201"/>
    <n v="1100.5244981725743"/>
    <n v="0"/>
    <n v="3.6347542923383926"/>
    <n v="28.505205802400233"/>
    <n v="1096.3943135089603"/>
    <n v="0"/>
    <n v="3.6108866496118934"/>
    <n v="0.92207017462633301"/>
  </r>
  <r>
    <n v="1986"/>
    <x v="1"/>
    <x v="65"/>
    <n v="1321.6090109637523"/>
    <n v="0"/>
    <n v="2.4862109247935411"/>
    <n v="1.949350509542409E-2"/>
    <n v="1267.8968293374444"/>
    <n v="0"/>
    <n v="2.4535541849291143"/>
    <n v="17.87032244523127"/>
    <n v="1098.2023668718848"/>
    <n v="0"/>
    <n v="2.3026378717201337"/>
    <n v="1.9493428969400435E-2"/>
    <n v="1076.2319502542821"/>
    <n v="0"/>
    <n v="2.2915650097511637"/>
    <n v="17.870798244927048"/>
  </r>
  <r>
    <n v="1986"/>
    <x v="2"/>
    <x v="65"/>
    <n v="1321.9170458682077"/>
    <n v="0"/>
    <n v="-0.30803490445532589"/>
    <n v="0"/>
    <n v="1268.1999445841404"/>
    <n v="0"/>
    <n v="-0.30311524669605205"/>
    <n v="0"/>
    <n v="1098.4876378392753"/>
    <n v="0"/>
    <n v="-0.28527096739048829"/>
    <n v="0"/>
    <n v="1076.514911135677"/>
    <n v="0"/>
    <n v="-0.28296088139495623"/>
    <n v="0"/>
  </r>
  <r>
    <n v="1987"/>
    <x v="3"/>
    <x v="65"/>
    <n v="1323.5760043511186"/>
    <n v="0"/>
    <n v="-1.6589584829109754"/>
    <n v="0"/>
    <n v="1269.8324580730307"/>
    <n v="0"/>
    <n v="-1.6325134888902539"/>
    <n v="0"/>
    <n v="1100.0240695666062"/>
    <n v="0"/>
    <n v="-1.5364317273308643"/>
    <n v="0"/>
    <n v="1078.0389093365623"/>
    <n v="0"/>
    <n v="-1.5239982008852166"/>
    <n v="0"/>
  </r>
  <r>
    <n v="1987"/>
    <x v="4"/>
    <x v="65"/>
    <n v="1350.5265919858521"/>
    <n v="25.975715819609285"/>
    <n v="-0.97487181512415333"/>
    <n v="0"/>
    <n v="1296.7635481357333"/>
    <n v="25.971350904234544"/>
    <n v="-0.95973915846810698"/>
    <n v="0"/>
    <n v="1126.9037422795968"/>
    <n v="25.975893285307986"/>
    <n v="-0.90377942768268227"/>
    <n v="0"/>
    <n v="1104.9142945923732"/>
    <n v="25.978793610717858"/>
    <n v="-0.89659164509303935"/>
    <n v="0"/>
  </r>
  <r>
    <n v="1987"/>
    <x v="5"/>
    <x v="65"/>
    <n v="1491.7910392728486"/>
    <n v="139.7986029399126"/>
    <n v="-1.5502742371615739"/>
    <n v="8.4429890077636585E-2"/>
    <n v="1438.1620519486416"/>
    <n v="139.79662225624037"/>
    <n v="-1.686173441964371"/>
    <n v="8.429188529644184E-2"/>
    <n v="1268.035138388401"/>
    <n v="139.79868797463169"/>
    <n v="-1.417137863114732"/>
    <n v="8.4429728942218646E-2"/>
    <n v="1246.211974526735"/>
    <n v="139.79887145988224"/>
    <n v="-1.5830889981845928"/>
    <n v="8.4280523704931137E-2"/>
  </r>
  <r>
    <n v="1987"/>
    <x v="6"/>
    <x v="65"/>
    <n v="1475.1024423432841"/>
    <n v="0"/>
    <n v="5.4115637915845376"/>
    <n v="11.277033137979945"/>
    <n v="1353.216593198305"/>
    <n v="0"/>
    <n v="5.2803520150353052"/>
    <n v="79.665106735301379"/>
    <n v="1251.684119236641"/>
    <n v="0"/>
    <n v="5.0740321719846513"/>
    <n v="11.276986979775405"/>
    <n v="1161.5696443528268"/>
    <n v="0"/>
    <n v="4.9772234386068561"/>
    <n v="79.665106735301393"/>
  </r>
  <r>
    <n v="1998"/>
    <x v="8"/>
    <x v="66"/>
    <n v="1333.1156060726307"/>
    <n v="0"/>
    <n v="7.5639485932687478"/>
    <n v="134.42288767738464"/>
    <n v="1305.992935437137"/>
    <n v="0"/>
    <n v="7.4034462264883487"/>
    <n v="39.820211534679594"/>
    <n v="1110.2039149421689"/>
    <n v="0"/>
    <n v="7.057388624585144"/>
    <n v="134.42281566988692"/>
    <n v="1067.8898725403324"/>
    <n v="0"/>
    <n v="6.8821752493906416"/>
    <n v="86.797596563103795"/>
  </r>
  <r>
    <n v="1987"/>
    <x v="8"/>
    <x v="65"/>
    <n v="1188.7743540214672"/>
    <n v="0"/>
    <n v="9.5917438184606283"/>
    <n v="134.74950823270294"/>
    <n v="1210.8398390693505"/>
    <n v="0"/>
    <n v="9.5807286648765881"/>
    <n v="85.572367702909887"/>
    <n v="966.60997869787195"/>
    <n v="0"/>
    <n v="8.844506546973264"/>
    <n v="134.74942969732371"/>
    <n v="929.83979824776725"/>
    <n v="0"/>
    <n v="8.7046495617519781"/>
    <n v="129.34542473081314"/>
  </r>
  <r>
    <n v="1987"/>
    <x v="9"/>
    <x v="65"/>
    <n v="1031.4281766573442"/>
    <n v="0"/>
    <n v="8.5709695266828305"/>
    <n v="148.77520783744009"/>
    <n v="1056.8653663864961"/>
    <n v="0"/>
    <n v="8.6456860629167238"/>
    <n v="145.32878661993769"/>
    <n v="810.03026152447705"/>
    <n v="0"/>
    <n v="7.8045999794997556"/>
    <n v="148.77511719389514"/>
    <n v="759.46064975397121"/>
    <n v="0"/>
    <n v="7.6475043032750989"/>
    <n v="162.73164419052094"/>
  </r>
  <r>
    <n v="1987"/>
    <x v="10"/>
    <x v="65"/>
    <n v="917.07787187135341"/>
    <n v="0"/>
    <n v="8.6123755143486846"/>
    <n v="105.73792927164214"/>
    <n v="922.67006969765418"/>
    <n v="0"/>
    <n v="8.6734375344898922"/>
    <n v="125.52185915435206"/>
    <n v="696.5770577486287"/>
    <n v="0"/>
    <n v="7.7156678023951883"/>
    <n v="105.73753597345316"/>
    <n v="617.3140887869622"/>
    <n v="0"/>
    <n v="7.3995671032888595"/>
    <n v="134.74699386372015"/>
  </r>
  <r>
    <n v="1987"/>
    <x v="11"/>
    <x v="65"/>
    <n v="820.09246777489193"/>
    <n v="0"/>
    <n v="5.6027450913327783"/>
    <n v="91.382659005128701"/>
    <n v="825.67011041266221"/>
    <n v="0"/>
    <n v="5.6173002798632723"/>
    <n v="91.382659005128701"/>
    <n v="600.26399418461187"/>
    <n v="0"/>
    <n v="4.930404558888128"/>
    <n v="91.382659005128701"/>
    <n v="528.62509275255798"/>
    <n v="0"/>
    <n v="4.6302231497078452"/>
    <n v="84.058772884696381"/>
  </r>
  <r>
    <n v="1987"/>
    <x v="0"/>
    <x v="67"/>
    <n v="762.24669339383001"/>
    <n v="0"/>
    <n v="2.3784890178983105"/>
    <n v="55.467285363163604"/>
    <n v="740.80230217881058"/>
    <n v="0"/>
    <n v="2.369220514154307"/>
    <n v="82.498587719697326"/>
    <n v="542.76332034272491"/>
    <n v="0"/>
    <n v="2.0333947700955193"/>
    <n v="55.467279071791445"/>
    <n v="465.18890619060943"/>
    <n v="0"/>
    <n v="1.8857494376849218"/>
    <n v="61.550437124263624"/>
  </r>
  <r>
    <n v="1987"/>
    <x v="1"/>
    <x v="67"/>
    <n v="746.64020735145584"/>
    <n v="0"/>
    <n v="-0.7235139587054995"/>
    <n v="16.330000001079672"/>
    <n v="664.00493809718341"/>
    <n v="0"/>
    <n v="-0.70086838938607343"/>
    <n v="77.498232471013239"/>
    <n v="527.04382808889147"/>
    <n v="0"/>
    <n v="-0.6105077472462348"/>
    <n v="16.330000001079672"/>
    <n v="447.89989070117053"/>
    <n v="0"/>
    <n v="-0.5622241799826071"/>
    <n v="17.851239669421503"/>
  </r>
  <r>
    <n v="1987"/>
    <x v="2"/>
    <x v="67"/>
    <n v="748.64943827540787"/>
    <n v="0"/>
    <n v="-3.6692309240616288"/>
    <n v="1.6600000001095971"/>
    <n v="657.17122720762325"/>
    <n v="0"/>
    <n v="-3.4762891111209449"/>
    <n v="10.310000000681111"/>
    <n v="528.47024931617364"/>
    <n v="0"/>
    <n v="-3.0864212273917033"/>
    <n v="1.6600000001095412"/>
    <n v="440.41391355143867"/>
    <n v="0"/>
    <n v="-2.8240228509492447"/>
    <n v="10.310000000681111"/>
  </r>
  <r>
    <n v="1988"/>
    <x v="3"/>
    <x v="67"/>
    <n v="787.56727587320961"/>
    <n v="34.927223124827925"/>
    <n v="-3.9906144729738102"/>
    <n v="0"/>
    <n v="695.94835534942399"/>
    <n v="35.002369063849592"/>
    <n v="-3.7747590779511526"/>
    <n v="0"/>
    <n v="566.78044306011111"/>
    <n v="34.927446194314889"/>
    <n v="-3.3827475496225858"/>
    <n v="0"/>
    <n v="478.51368164101797"/>
    <n v="35.014195689881603"/>
    <n v="-3.0855723996976963"/>
    <n v="0"/>
  </r>
  <r>
    <n v="1988"/>
    <x v="4"/>
    <x v="67"/>
    <n v="785.85076586785226"/>
    <n v="0"/>
    <n v="1.7165100053573497"/>
    <n v="0"/>
    <n v="694.3245902673184"/>
    <n v="0"/>
    <n v="1.6237650821055922"/>
    <n v="0"/>
    <n v="565.31495620155067"/>
    <n v="0"/>
    <n v="1.465486858560439"/>
    <n v="0"/>
    <n v="477.17467010753933"/>
    <n v="0"/>
    <n v="1.3390115334786401"/>
    <n v="0"/>
  </r>
  <r>
    <n v="1988"/>
    <x v="5"/>
    <x v="67"/>
    <n v="780.61308850076591"/>
    <n v="0"/>
    <n v="3.3626827013463254"/>
    <n v="1.8749946657400234"/>
    <n v="689.26821132625753"/>
    <n v="0"/>
    <n v="3.1808904123389565"/>
    <n v="1.8754885287219139"/>
    <n v="560.5718078529768"/>
    <n v="0"/>
    <n v="2.8680846576914938"/>
    <n v="1.8750636908823741"/>
    <n v="454.91392803499997"/>
    <n v="0"/>
    <n v="2.5953201115928159"/>
    <n v="19.665421960946542"/>
  </r>
  <r>
    <n v="1988"/>
    <x v="6"/>
    <x v="67"/>
    <n v="764.36518961939669"/>
    <n v="0"/>
    <n v="2.3557322533023086"/>
    <n v="13.892166628066915"/>
    <n v="681.67148345962005"/>
    <n v="0"/>
    <n v="2.233762051540146"/>
    <n v="5.3629658150973336"/>
    <n v="544.67751611253527"/>
    <n v="0"/>
    <n v="2.0016136929302668"/>
    <n v="13.892678047511264"/>
    <n v="452.29703415840413"/>
    <n v="0"/>
    <n v="1.8050749269760082"/>
    <n v="0.81181894961983037"/>
  </r>
  <r>
    <n v="1988"/>
    <x v="7"/>
    <x v="67"/>
    <n v="626.38748114537964"/>
    <n v="0"/>
    <n v="3.8009469397065345"/>
    <n v="134.17676153431051"/>
    <n v="559.85563674266325"/>
    <n v="0"/>
    <n v="3.6240928892946442"/>
    <n v="118.19175382766215"/>
    <n v="421.83776686021685"/>
    <n v="0"/>
    <n v="3.1520887043281789"/>
    <n v="119.68766054799025"/>
    <n v="336.48838061542284"/>
    <n v="0"/>
    <n v="2.8535146018441253"/>
    <n v="112.95513894113716"/>
  </r>
  <r>
    <n v="1988"/>
    <x v="8"/>
    <x v="67"/>
    <n v="536.43879702803758"/>
    <n v="0"/>
    <n v="5.1120771386546409"/>
    <n v="84.836606978687414"/>
    <n v="490.44673359984955"/>
    <n v="0"/>
    <n v="4.8091596297363566"/>
    <n v="64.599743513077343"/>
    <n v="354.00727045526088"/>
    <n v="0"/>
    <n v="4.1357882955826"/>
    <n v="63.694708109373366"/>
    <n v="276.36863171852082"/>
    <n v="0"/>
    <n v="3.734290697791586"/>
    <n v="56.385458199110438"/>
  </r>
  <r>
    <n v="1988"/>
    <x v="9"/>
    <x v="67"/>
    <n v="410.16408786718461"/>
    <n v="0"/>
    <n v="6.9482628796959602"/>
    <n v="119.32644628115702"/>
    <n v="364.51462717210529"/>
    <n v="0"/>
    <n v="6.6056601465872404"/>
    <n v="119.32644628115702"/>
    <n v="256.36222118825168"/>
    <n v="0"/>
    <n v="5.6889094988855504"/>
    <n v="91.956139768123649"/>
    <n v="192.02499820452641"/>
    <n v="0"/>
    <n v="4.9994509851438096"/>
    <n v="79.344182528850595"/>
  </r>
  <r>
    <n v="1988"/>
    <x v="10"/>
    <x v="67"/>
    <n v="288.60322271097834"/>
    <n v="0"/>
    <n v="5.1414655214516642"/>
    <n v="116.4193996347546"/>
    <n v="244.53388140217274"/>
    <n v="0"/>
    <n v="4.8544302292009149"/>
    <n v="115.12631554073164"/>
    <n v="215.85104579847021"/>
    <n v="0"/>
    <n v="4.2850067315896894"/>
    <n v="36.226168658191781"/>
    <n v="185.66681674873479"/>
    <n v="0"/>
    <n v="3.8581814556263341"/>
    <n v="2.5000000001652891"/>
  </r>
  <r>
    <n v="1988"/>
    <x v="11"/>
    <x v="67"/>
    <n v="208.96009199907303"/>
    <n v="0"/>
    <n v="3.7517379602613943"/>
    <n v="75.89139275164392"/>
    <n v="200.91493703870023"/>
    <n v="0"/>
    <n v="3.5744787635235156"/>
    <n v="40.044465599948992"/>
    <n v="189.20246300880368"/>
    <n v="0"/>
    <n v="3.4370805214224838"/>
    <n v="23.21150226824405"/>
    <n v="179.93096295729981"/>
    <n v="0"/>
    <n v="3.2358537912696876"/>
    <n v="2.5000000001652891"/>
  </r>
  <r>
    <n v="1988"/>
    <x v="0"/>
    <x v="68"/>
    <n v="207.00167180915025"/>
    <n v="9.2066291931705807E-4"/>
    <n v="1.9593408528420935"/>
    <n v="0"/>
    <n v="175.61302965133063"/>
    <n v="1.1651534819267916E-3"/>
    <n v="1.8708836694705724"/>
    <n v="23.432188871380951"/>
    <n v="171.33537660030072"/>
    <n v="0"/>
    <n v="1.8100435690255985"/>
    <n v="16.057042839477358"/>
    <n v="178.12830612995387"/>
    <n v="0"/>
    <n v="1.8026568273459418"/>
    <n v="0"/>
  </r>
  <r>
    <n v="1988"/>
    <x v="1"/>
    <x v="68"/>
    <n v="190.72798621655247"/>
    <n v="0"/>
    <n v="-0.68524757634087052"/>
    <n v="16.958933168938657"/>
    <n v="176.24938382131285"/>
    <n v="0"/>
    <n v="-0.63635416998221217"/>
    <n v="0"/>
    <n v="171.96262729465042"/>
    <n v="0"/>
    <n v="-0.62725069434969782"/>
    <n v="0"/>
    <n v="178.77256319541607"/>
    <n v="2.5473061951096741E-3"/>
    <n v="-0.64170975926708917"/>
    <n v="0"/>
  </r>
  <r>
    <n v="1988"/>
    <x v="2"/>
    <x v="68"/>
    <n v="191.04903167259067"/>
    <n v="0"/>
    <n v="-0.32104545603820611"/>
    <n v="0"/>
    <n v="176.55563206940184"/>
    <n v="0"/>
    <n v="-0.3062482480889912"/>
    <n v="0"/>
    <n v="172.26449445497821"/>
    <n v="0"/>
    <n v="-0.30186716032778804"/>
    <n v="0"/>
    <n v="186.04891569326855"/>
    <n v="6.9639669421495274"/>
    <n v="-0.31238555570295823"/>
    <n v="0"/>
  </r>
  <r>
    <n v="1989"/>
    <x v="3"/>
    <x v="68"/>
    <n v="190.86455672531599"/>
    <n v="0"/>
    <n v="0.18447494727467983"/>
    <n v="0"/>
    <n v="176.37965970098088"/>
    <n v="0"/>
    <n v="0.17597236842095754"/>
    <n v="0"/>
    <n v="172.09103948998538"/>
    <n v="0"/>
    <n v="0.17345496499282831"/>
    <n v="0"/>
    <n v="185.86737407331424"/>
    <n v="0"/>
    <n v="0.1815416199543165"/>
    <n v="0"/>
  </r>
  <r>
    <n v="1989"/>
    <x v="4"/>
    <x v="68"/>
    <n v="190.67665817219364"/>
    <n v="0"/>
    <n v="0.18789855312235204"/>
    <n v="0"/>
    <n v="176.20042152261703"/>
    <n v="0"/>
    <n v="0.17923817836384615"/>
    <n v="0"/>
    <n v="171.91436543466378"/>
    <n v="0"/>
    <n v="0.17667405532159819"/>
    <n v="0"/>
    <n v="185.68246328561932"/>
    <n v="0"/>
    <n v="0.18491078769491764"/>
    <n v="0"/>
  </r>
  <r>
    <n v="1989"/>
    <x v="5"/>
    <x v="68"/>
    <n v="370.66729848840146"/>
    <n v="178.3099593856993"/>
    <n v="-1.6806809305085153"/>
    <n v="0"/>
    <n v="356.07176405535313"/>
    <n v="178.25112085554701"/>
    <n v="-1.6202216771890789"/>
    <n v="0"/>
    <n v="351.81185612481562"/>
    <n v="178.29504166954098"/>
    <n v="-1.6024490206108624"/>
    <n v="0"/>
    <n v="369.99336190544443"/>
    <n v="182.64200544740461"/>
    <n v="-1.6688931724204963"/>
    <n v="0"/>
  </r>
  <r>
    <n v="1989"/>
    <x v="6"/>
    <x v="68"/>
    <n v="359.89915548507645"/>
    <n v="0"/>
    <n v="2.2292218420916079"/>
    <n v="8.5389211612334002"/>
    <n v="345.34406027696855"/>
    <n v="0"/>
    <n v="2.1895706128876906"/>
    <n v="8.5381331654968893"/>
    <n v="341.17587718542353"/>
    <n v="0"/>
    <n v="2.1781065665588759"/>
    <n v="8.4578723728332132"/>
    <n v="359.28008729424982"/>
    <n v="0"/>
    <n v="2.2274630729269411"/>
    <n v="8.4858115382676651"/>
  </r>
  <r>
    <n v="1989"/>
    <x v="7"/>
    <x v="68"/>
    <n v="345.95883731352166"/>
    <n v="0"/>
    <n v="3.4387071663444857"/>
    <n v="10.501611005210307"/>
    <n v="321.10015474934409"/>
    <n v="0"/>
    <n v="3.354742571657944"/>
    <n v="20.889162955966519"/>
    <n v="328.01802909398066"/>
    <n v="0"/>
    <n v="3.360600338957676"/>
    <n v="9.7972477524851964"/>
    <n v="299.68466936443559"/>
    <n v="0"/>
    <n v="3.3388088090795662"/>
    <n v="56.256609120734666"/>
  </r>
  <r>
    <n v="1989"/>
    <x v="8"/>
    <x v="68"/>
    <n v="320.88420925244282"/>
    <n v="0"/>
    <n v="4.4420565721003058"/>
    <n v="20.632571488978535"/>
    <n v="297.49112109358833"/>
    <n v="0"/>
    <n v="4.2980326534861462"/>
    <n v="19.311001002269606"/>
    <n v="304.06481862308601"/>
    <n v="0"/>
    <n v="4.3394208995573216"/>
    <n v="19.613789571337325"/>
    <n v="279.70329677180996"/>
    <n v="0"/>
    <n v="4.1527755067550771"/>
    <n v="15.828597085870555"/>
  </r>
  <r>
    <n v="1989"/>
    <x v="9"/>
    <x v="68"/>
    <n v="251.5469123859975"/>
    <n v="0"/>
    <n v="5.2626897496846397"/>
    <n v="64.074607116760674"/>
    <n v="230.13937839061052"/>
    <n v="0"/>
    <n v="5.0335697776718931"/>
    <n v="62.318172925305923"/>
    <n v="236.48838690768224"/>
    <n v="0"/>
    <n v="5.0909771051099071"/>
    <n v="62.485454610293864"/>
    <n v="216.52759127561697"/>
    <n v="0"/>
    <n v="4.8940813635788629"/>
    <n v="58.281624132614127"/>
  </r>
  <r>
    <n v="1989"/>
    <x v="10"/>
    <x v="68"/>
    <n v="208.84031414288503"/>
    <n v="0"/>
    <n v="4.0093883439745213"/>
    <n v="38.697209899137945"/>
    <n v="193.78540963400081"/>
    <n v="0"/>
    <n v="3.8722271079382651"/>
    <n v="32.481741648671438"/>
    <n v="197.35760521493242"/>
    <n v="0"/>
    <n v="3.9095478322327608"/>
    <n v="35.22123386051706"/>
    <n v="167.55174004266038"/>
    <n v="0"/>
    <n v="3.7223399263995773"/>
    <n v="45.253511306557009"/>
  </r>
  <r>
    <n v="1989"/>
    <x v="11"/>
    <x v="68"/>
    <n v="202.36678113874294"/>
    <n v="0"/>
    <n v="0.963998161613981"/>
    <n v="5.509534842528117"/>
    <n v="187.35016138777701"/>
    <n v="0"/>
    <n v="0.92579870230649508"/>
    <n v="5.5094495439173121"/>
    <n v="190.91988772011865"/>
    <n v="0"/>
    <n v="0.93695598551027715"/>
    <n v="5.5007615093034907"/>
    <n v="156.21702628396986"/>
    <n v="0"/>
    <n v="0.84076588103692984"/>
    <n v="10.493947877653596"/>
  </r>
  <r>
    <n v="1989"/>
    <x v="0"/>
    <x v="69"/>
    <n v="196.1717578578718"/>
    <n v="0"/>
    <n v="0.47739956038965303"/>
    <n v="5.7176237204814875"/>
    <n v="181.20099764186517"/>
    <n v="0"/>
    <n v="0.45518948610751231"/>
    <n v="5.6939742598043228"/>
    <n v="182.19305052055202"/>
    <n v="0"/>
    <n v="0.45856388589948871"/>
    <n v="8.2682733136671427"/>
    <n v="149.56234326101301"/>
    <n v="0"/>
    <n v="0.4087564795046843"/>
    <n v="6.2459265434521614"/>
  </r>
  <r>
    <n v="1989"/>
    <x v="1"/>
    <x v="69"/>
    <n v="195.57762666815233"/>
    <n v="0"/>
    <n v="0.59413118971946233"/>
    <n v="0"/>
    <n v="180.63475030805688"/>
    <n v="0"/>
    <n v="0.56624733380829184"/>
    <n v="0"/>
    <n v="181.62495900933806"/>
    <n v="0"/>
    <n v="0.5680915112139644"/>
    <n v="0"/>
    <n v="149.05491062630554"/>
    <n v="0"/>
    <n v="0.50743263470747024"/>
    <n v="0"/>
  </r>
  <r>
    <n v="1989"/>
    <x v="2"/>
    <x v="69"/>
    <n v="194.98025463501654"/>
    <n v="0"/>
    <n v="0.59737203313579812"/>
    <n v="0"/>
    <n v="180.06540861350709"/>
    <n v="0"/>
    <n v="0.56934169454979155"/>
    <n v="0"/>
    <n v="181.05376305954246"/>
    <n v="0"/>
    <n v="0.57119594979559452"/>
    <n v="0"/>
    <n v="148.54470503439364"/>
    <n v="0"/>
    <n v="0.51020559191189818"/>
    <n v="0"/>
  </r>
  <r>
    <n v="1990"/>
    <x v="3"/>
    <x v="69"/>
    <n v="260.27042561017998"/>
    <n v="63.887101049483626"/>
    <n v="-1.4030699256798229"/>
    <n v="0"/>
    <n v="245.30372607936891"/>
    <n v="63.885475594279349"/>
    <n v="-1.352841871582477"/>
    <n v="0"/>
    <n v="246.29546972449174"/>
    <n v="63.884879604975872"/>
    <n v="-1.3568270599734049"/>
    <n v="0"/>
    <n v="213.6490093590001"/>
    <n v="63.878610674969629"/>
    <n v="-1.2256936496368311"/>
    <n v="0"/>
  </r>
  <r>
    <n v="1990"/>
    <x v="4"/>
    <x v="69"/>
    <n v="260.222353081834"/>
    <n v="0"/>
    <n v="4.8072528345983301E-2"/>
    <n v="0"/>
    <n v="245.25693150926693"/>
    <n v="0"/>
    <n v="4.6794570101980071E-2"/>
    <n v="0"/>
    <n v="246.24859047259574"/>
    <n v="0"/>
    <n v="4.6879251896001506E-2"/>
    <n v="0"/>
    <n v="213.60491768315418"/>
    <n v="0"/>
    <n v="4.4091675845919553E-2"/>
    <n v="0"/>
  </r>
  <r>
    <n v="1990"/>
    <x v="5"/>
    <x v="69"/>
    <n v="255.2972381857102"/>
    <n v="0"/>
    <n v="1.1007013957029836"/>
    <n v="3.824413500420818"/>
    <n v="240.36757367024541"/>
    <n v="0"/>
    <n v="1.0713469412533976"/>
    <n v="3.8180108977681306"/>
    <n v="241.35593728658461"/>
    <n v="0"/>
    <n v="1.0732911565151459"/>
    <n v="3.8193620294959851"/>
    <n v="208.80664541076183"/>
    <n v="0"/>
    <n v="1.0092771608359863"/>
    <n v="3.7889951115563667"/>
  </r>
  <r>
    <n v="1990"/>
    <x v="6"/>
    <x v="69"/>
    <n v="249.99467108121979"/>
    <n v="0"/>
    <n v="2.3035335351532242"/>
    <n v="2.999033569337183"/>
    <n v="235.66862989924346"/>
    <n v="0"/>
    <n v="2.242861234321091"/>
    <n v="2.4560825366808592"/>
    <n v="236.39121470367701"/>
    <n v="0"/>
    <n v="2.2464095054830189"/>
    <n v="2.7183130774245789"/>
    <n v="188.91171971233751"/>
    <n v="0"/>
    <n v="2.0779969779357543"/>
    <n v="17.816928720488562"/>
  </r>
  <r>
    <n v="1990"/>
    <x v="7"/>
    <x v="69"/>
    <n v="247.71310298120707"/>
    <n v="0"/>
    <n v="2.2815681000127199"/>
    <n v="0"/>
    <n v="233.44619797127481"/>
    <n v="0"/>
    <n v="2.2224319279686426"/>
    <n v="0"/>
    <n v="234.16580003269036"/>
    <n v="0"/>
    <n v="2.2254146709866518"/>
    <n v="0"/>
    <n v="186.9112849397554"/>
    <n v="0"/>
    <n v="2.0004347725821106"/>
    <n v="0"/>
  </r>
  <r>
    <n v="1990"/>
    <x v="8"/>
    <x v="69"/>
    <n v="233.92152906311523"/>
    <n v="0"/>
    <n v="4.0464478978346339"/>
    <n v="9.7451260202572083"/>
    <n v="220.24769932952009"/>
    <n v="0"/>
    <n v="3.9424446523168513"/>
    <n v="9.2560539894378735"/>
    <n v="220.9908750765818"/>
    <n v="0"/>
    <n v="3.9478895212886886"/>
    <n v="9.2270354348198662"/>
    <n v="176.17443921914204"/>
    <n v="0"/>
    <n v="3.5266520296466686"/>
    <n v="7.2101936909666913"/>
  </r>
  <r>
    <n v="1990"/>
    <x v="9"/>
    <x v="69"/>
    <n v="189.899052884555"/>
    <n v="0"/>
    <n v="4.6121320348113883"/>
    <n v="39.410344143748837"/>
    <n v="173.91736184118972"/>
    <n v="0"/>
    <n v="4.4792469876860181"/>
    <n v="41.851090500644354"/>
    <n v="180.43738876437533"/>
    <n v="0"/>
    <n v="4.5117930706428666"/>
    <n v="36.041693241563607"/>
    <n v="147.40857392455874"/>
    <n v="0"/>
    <n v="3.9704771175147187"/>
    <n v="24.795388177068588"/>
  </r>
  <r>
    <n v="1990"/>
    <x v="10"/>
    <x v="69"/>
    <n v="183.95200424829045"/>
    <n v="0"/>
    <n v="3.4470486360992654"/>
    <n v="2.5000000001652891"/>
    <n v="168.14685212515042"/>
    <n v="0"/>
    <n v="3.2705097158740104"/>
    <n v="2.5000000001652891"/>
    <n v="174.59485672543315"/>
    <n v="0"/>
    <n v="3.3425320387768922"/>
    <n v="2.5000000001652891"/>
    <n v="141.9638898352249"/>
    <n v="0"/>
    <n v="2.9778683661985559"/>
    <n v="2.4668157231352774"/>
  </r>
  <r>
    <n v="1990"/>
    <x v="11"/>
    <x v="69"/>
    <n v="178.68776934735718"/>
    <n v="0"/>
    <n v="2.7642349007679856"/>
    <n v="2.5000000001652891"/>
    <n v="163.02534237606042"/>
    <n v="0"/>
    <n v="2.6215097489247059"/>
    <n v="2.5000000001652891"/>
    <n v="164.7764288690866"/>
    <n v="0"/>
    <n v="2.6586977546516097"/>
    <n v="7.1597301016949357"/>
    <n v="139.5675320366511"/>
    <n v="0"/>
    <n v="2.3963577985738027"/>
    <n v="0"/>
  </r>
  <r>
    <n v="1990"/>
    <x v="0"/>
    <x v="70"/>
    <n v="171.78154392151353"/>
    <n v="0"/>
    <n v="2.0372297025055248"/>
    <n v="4.8689957233381191"/>
    <n v="161.07804291194327"/>
    <n v="0"/>
    <n v="1.947299464117151"/>
    <n v="0"/>
    <n v="162.81722462191436"/>
    <n v="0"/>
    <n v="1.959204247172238"/>
    <n v="0"/>
    <n v="137.77971078457566"/>
    <n v="0"/>
    <n v="1.787821252075446"/>
    <n v="0"/>
  </r>
  <r>
    <n v="1990"/>
    <x v="1"/>
    <x v="70"/>
    <n v="170.98574225011816"/>
    <n v="0"/>
    <n v="0.79580167139536684"/>
    <n v="0"/>
    <n v="160.31109711935443"/>
    <n v="0"/>
    <n v="0.76694579258884232"/>
    <n v="0"/>
    <n v="162.04559011891192"/>
    <n v="0"/>
    <n v="0.77163450300244563"/>
    <n v="0"/>
    <n v="137.07557564129309"/>
    <n v="0"/>
    <n v="0.70413514328257065"/>
    <n v="0"/>
  </r>
  <r>
    <n v="1990"/>
    <x v="2"/>
    <x v="70"/>
    <n v="170.91400120775228"/>
    <n v="0"/>
    <n v="7.1741042365886187E-2"/>
    <n v="0"/>
    <n v="160.24195741711932"/>
    <n v="0"/>
    <n v="6.913970223510546E-2"/>
    <n v="0"/>
    <n v="161.97602773225117"/>
    <n v="0"/>
    <n v="6.9562386660749098E-2"/>
    <n v="0"/>
    <n v="137.01209828134111"/>
    <n v="0"/>
    <n v="6.3477359951974677E-2"/>
    <n v="0"/>
  </r>
  <r>
    <n v="1991"/>
    <x v="3"/>
    <x v="70"/>
    <n v="170.46012848307305"/>
    <n v="0"/>
    <n v="0.45387272467922912"/>
    <n v="0"/>
    <n v="159.80454218028873"/>
    <n v="0"/>
    <n v="0.43741523683058858"/>
    <n v="0"/>
    <n v="161.53593836460743"/>
    <n v="0"/>
    <n v="0.4400893676437363"/>
    <n v="0"/>
    <n v="136.61050609133764"/>
    <n v="0"/>
    <n v="0.4015921900034698"/>
    <n v="0"/>
  </r>
  <r>
    <n v="1991"/>
    <x v="4"/>
    <x v="70"/>
    <n v="170.6012007355788"/>
    <n v="0"/>
    <n v="-0.14107225250575084"/>
    <n v="0"/>
    <n v="159.9404991333831"/>
    <n v="0"/>
    <n v="-0.13595695309436451"/>
    <n v="0"/>
    <n v="161.67272648828512"/>
    <n v="0"/>
    <n v="-0.13678812367768955"/>
    <n v="0"/>
    <n v="136.73532856193788"/>
    <n v="0"/>
    <n v="-0.1248224706002361"/>
    <n v="0"/>
  </r>
  <r>
    <n v="1991"/>
    <x v="5"/>
    <x v="70"/>
    <n v="317.92677074923097"/>
    <n v="144.03368992183698"/>
    <n v="-3.2918800918151874"/>
    <n v="0"/>
    <n v="307.16988463723135"/>
    <n v="144.03338533995623"/>
    <n v="-3.1960001638920232"/>
    <n v="0"/>
    <n v="308.91762966948471"/>
    <n v="144.0333242553055"/>
    <n v="-3.2115789258940879"/>
    <n v="0"/>
    <n v="283.75602889043228"/>
    <n v="144.03339915269009"/>
    <n v="-2.9873011758043049"/>
    <n v="0"/>
  </r>
  <r>
    <n v="1991"/>
    <x v="6"/>
    <x v="70"/>
    <n v="304.80105389098719"/>
    <n v="0"/>
    <n v="1.8760407568479032"/>
    <n v="11.249676101395874"/>
    <n v="294.078330727344"/>
    <n v="0"/>
    <n v="1.8418749415845195"/>
    <n v="11.249678968302833"/>
    <n v="295.81346324848118"/>
    <n v="0"/>
    <n v="1.8474216089286912"/>
    <n v="11.256744812074835"/>
    <n v="270.73611577282276"/>
    <n v="0"/>
    <n v="1.7703007091258822"/>
    <n v="11.249612408483637"/>
  </r>
  <r>
    <n v="1991"/>
    <x v="7"/>
    <x v="70"/>
    <n v="252.11034477746526"/>
    <n v="0"/>
    <n v="2.7263036013426785"/>
    <n v="49.964405512179255"/>
    <n v="241.10737038982037"/>
    <n v="0"/>
    <n v="2.6753464266635234"/>
    <n v="50.295613910860098"/>
    <n v="243.12875647277619"/>
    <n v="0"/>
    <n v="2.6841572634425717"/>
    <n v="50.000549512262424"/>
    <n v="206.11219717297769"/>
    <n v="0"/>
    <n v="2.5385172874375073"/>
    <n v="62.085401312407562"/>
  </r>
  <r>
    <n v="1991"/>
    <x v="8"/>
    <x v="70"/>
    <n v="195.47317930181674"/>
    <n v="0"/>
    <n v="3.4203600434006418"/>
    <n v="53.216805432247874"/>
    <n v="187.33249039999828"/>
    <n v="0"/>
    <n v="3.3581797027535316"/>
    <n v="50.416700287068565"/>
    <n v="187.18383041395222"/>
    <n v="0"/>
    <n v="3.3642624854733256"/>
    <n v="52.580663573350641"/>
    <n v="166.5901169849927"/>
    <n v="0"/>
    <n v="3.1606126602353015"/>
    <n v="36.361467527749681"/>
  </r>
  <r>
    <n v="1991"/>
    <x v="9"/>
    <x v="70"/>
    <n v="130.72011298644105"/>
    <n v="0"/>
    <n v="3.7639074096582661"/>
    <n v="60.989158905717424"/>
    <n v="118.3133662220626"/>
    <n v="0"/>
    <n v="3.5945408036061508"/>
    <n v="65.424583374329529"/>
    <n v="126.00846210752412"/>
    <n v="0"/>
    <n v="3.6436415280459258"/>
    <n v="57.531726778382172"/>
    <n v="91.893402293350974"/>
    <n v="0"/>
    <n v="3.2876800631073877"/>
    <n v="71.409034628534343"/>
  </r>
  <r>
    <n v="1991"/>
    <x v="10"/>
    <x v="70"/>
    <n v="95.45439542011853"/>
    <n v="0"/>
    <n v="2.6103562078297671"/>
    <n v="32.655361358492755"/>
    <n v="113.17369055284045"/>
    <n v="0"/>
    <n v="2.6396756690568539"/>
    <n v="2.5000000001652891"/>
    <n v="89.34213939572318"/>
    <n v="0"/>
    <n v="2.5506200744892169"/>
    <n v="34.115702637311728"/>
    <n v="89.630955033399587"/>
    <n v="0"/>
    <n v="2.2624472599513865"/>
    <n v="0"/>
  </r>
  <r>
    <n v="1991"/>
    <x v="11"/>
    <x v="70"/>
    <n v="90.946931589540142"/>
    <n v="0"/>
    <n v="2.0074638304130987"/>
    <n v="2.5000000001652891"/>
    <n v="108.42237377242414"/>
    <n v="0"/>
    <n v="2.2513167802510283"/>
    <n v="2.5000000001652891"/>
    <n v="84.918028076190836"/>
    <n v="0"/>
    <n v="1.9241113193670545"/>
    <n v="2.5000000001652891"/>
    <n v="87.685858966676491"/>
    <n v="0"/>
    <n v="1.9450960667230959"/>
    <n v="0"/>
  </r>
  <r>
    <n v="1991"/>
    <x v="0"/>
    <x v="71"/>
    <n v="89.599843076948147"/>
    <n v="0"/>
    <n v="1.3470885125919949"/>
    <n v="0"/>
    <n v="106.91146078472762"/>
    <n v="0"/>
    <n v="1.5109129876965142"/>
    <n v="0"/>
    <n v="83.627358128095409"/>
    <n v="0"/>
    <n v="1.2906699480954273"/>
    <n v="0"/>
    <n v="86.376637291413275"/>
    <n v="7.3842243591052889E-3"/>
    <n v="1.3166058996223222"/>
    <n v="0"/>
  </r>
  <r>
    <n v="1991"/>
    <x v="1"/>
    <x v="71"/>
    <n v="89.257279251994618"/>
    <n v="0"/>
    <n v="0.34256382495352966"/>
    <n v="0"/>
    <n v="106.52731068800399"/>
    <n v="0"/>
    <n v="0.38415009672362999"/>
    <n v="0"/>
    <n v="83.299141511266427"/>
    <n v="0"/>
    <n v="0.32821661682898196"/>
    <n v="0"/>
    <n v="86.04181630794524"/>
    <n v="0"/>
    <n v="0.33482098346803468"/>
    <n v="0"/>
  </r>
  <r>
    <n v="1991"/>
    <x v="2"/>
    <x v="71"/>
    <n v="89.798468859609784"/>
    <n v="0"/>
    <n v="-0.54118960761516632"/>
    <n v="0"/>
    <n v="107.13419917116302"/>
    <n v="0"/>
    <n v="-0.60688848315902533"/>
    <n v="0"/>
    <n v="83.817665094714144"/>
    <n v="0"/>
    <n v="-0.51852358344771687"/>
    <n v="0"/>
    <n v="86.570773610103444"/>
    <n v="0"/>
    <n v="-0.52895730215820436"/>
    <n v="0"/>
  </r>
  <r>
    <n v="1992"/>
    <x v="3"/>
    <x v="71"/>
    <n v="90.089684401416591"/>
    <n v="0"/>
    <n v="-0.29121554180680675"/>
    <n v="0"/>
    <n v="107.46076622528545"/>
    <n v="0"/>
    <n v="-0.32656705412243525"/>
    <n v="0"/>
    <n v="84.096683989697638"/>
    <n v="0"/>
    <n v="-0.27901889498349419"/>
    <n v="0"/>
    <n v="86.857866202992582"/>
    <n v="2.4567815518484809E-3"/>
    <n v="-0.28463581133728966"/>
    <n v="0"/>
  </r>
  <r>
    <n v="1992"/>
    <x v="4"/>
    <x v="71"/>
    <n v="151.23362708588922"/>
    <n v="59.448347755125582"/>
    <n v="-1.6955949293470525"/>
    <n v="0"/>
    <n v="168.77119425275686"/>
    <n v="59.448365073301716"/>
    <n v="-1.8620629541696871"/>
    <n v="0"/>
    <n v="145.18270313985795"/>
    <n v="59.449220235367498"/>
    <n v="-1.6367989147928128"/>
    <n v="0"/>
    <n v="147.92494729180152"/>
    <n v="59.403415554209047"/>
    <n v="-1.6636655345998861"/>
    <n v="0"/>
  </r>
  <r>
    <n v="1992"/>
    <x v="5"/>
    <x v="71"/>
    <n v="268.26119106693812"/>
    <n v="115.93156410665812"/>
    <n v="-1.0959998743907846"/>
    <n v="0"/>
    <n v="287.20319918698777"/>
    <n v="117.27600005591836"/>
    <n v="-1.156004878312558"/>
    <n v="0"/>
    <n v="263.01221151285847"/>
    <n v="116.75209563268389"/>
    <n v="-1.0774127403166318"/>
    <n v="0"/>
    <n v="234.95239304917905"/>
    <n v="85.991677719938551"/>
    <n v="-1.0357680374389844"/>
    <n v="0"/>
  </r>
  <r>
    <n v="1992"/>
    <x v="6"/>
    <x v="71"/>
    <n v="257.07986552875241"/>
    <n v="0"/>
    <n v="1.4540380884415818"/>
    <n v="9.7272874497441357"/>
    <n v="275.99143729466857"/>
    <n v="0"/>
    <n v="1.5027122980814536"/>
    <n v="9.709049594237749"/>
    <n v="251.8446027588615"/>
    <n v="0"/>
    <n v="1.4405568745030557"/>
    <n v="9.7270518794939171"/>
    <n v="223.71049044098856"/>
    <n v="0"/>
    <n v="1.3682996355341217"/>
    <n v="9.8736029726563643"/>
  </r>
  <r>
    <n v="1992"/>
    <x v="7"/>
    <x v="71"/>
    <n v="127.79719045399739"/>
    <n v="0"/>
    <n v="3.2085347169024914"/>
    <n v="126.07414035785253"/>
    <n v="134.52720097034251"/>
    <n v="0"/>
    <n v="3.2916098872603925"/>
    <n v="138.17262643706567"/>
    <n v="127.44577304087348"/>
    <n v="0"/>
    <n v="3.1904346480748558"/>
    <n v="121.20839506991317"/>
    <n v="98.612842733158033"/>
    <n v="0"/>
    <n v="3.0058693289052911"/>
    <n v="122.09177837892524"/>
  </r>
  <r>
    <n v="1992"/>
    <x v="8"/>
    <x v="71"/>
    <n v="121.70401497321865"/>
    <n v="0"/>
    <n v="2.1600283852121889"/>
    <n v="3.9331470955665511"/>
    <n v="129.46338376132732"/>
    <n v="0"/>
    <n v="2.2230885861878664"/>
    <n v="2.8407286228273176"/>
    <n v="120.80953387188268"/>
    <n v="0"/>
    <n v="2.1546060265658129"/>
    <n v="4.4816331424249851"/>
    <n v="94.258286884059174"/>
    <n v="0"/>
    <n v="1.8545558489335692"/>
    <n v="2.5000000001652891"/>
  </r>
  <r>
    <n v="1992"/>
    <x v="9"/>
    <x v="71"/>
    <n v="116.48359224551056"/>
    <n v="0"/>
    <n v="2.7204227275427941"/>
    <n v="2.5000000001652891"/>
    <n v="124.15639965455347"/>
    <n v="0"/>
    <n v="2.8069841066085646"/>
    <n v="2.5000000001652891"/>
    <n v="115.59908972874693"/>
    <n v="0"/>
    <n v="2.7104441429704567"/>
    <n v="2.5000000001652891"/>
    <n v="91.921613913233159"/>
    <n v="0"/>
    <n v="2.3366729708260152"/>
    <n v="0"/>
  </r>
  <r>
    <n v="1992"/>
    <x v="10"/>
    <x v="71"/>
    <n v="111.0928582896707"/>
    <n v="0"/>
    <n v="2.8907339556745741"/>
    <n v="2.5000000001652891"/>
    <n v="85.803396824732829"/>
    <n v="0"/>
    <n v="2.7853507563416002"/>
    <n v="35.567652073479039"/>
    <n v="110.22009766397973"/>
    <n v="0"/>
    <n v="2.8789920646019143"/>
    <n v="2.5000000001652891"/>
    <n v="89.423357029760922"/>
    <n v="0"/>
    <n v="2.4982568834722372"/>
    <n v="0"/>
  </r>
  <r>
    <n v="1992"/>
    <x v="11"/>
    <x v="71"/>
    <n v="106.45754882130397"/>
    <n v="0"/>
    <n v="2.1353094682014389"/>
    <n v="2.5000000001652891"/>
    <n v="82.419776761894155"/>
    <n v="0"/>
    <n v="1.8067914615398151"/>
    <n v="1.5768286012988584"/>
    <n v="107.88806685667579"/>
    <n v="0"/>
    <n v="2.1368675687069882"/>
    <n v="0.1951632385969487"/>
    <n v="87.558855734308679"/>
    <n v="0"/>
    <n v="1.8645012954522429"/>
    <n v="0"/>
  </r>
  <r>
    <n v="1992"/>
    <x v="0"/>
    <x v="72"/>
    <n v="105.84031134408843"/>
    <n v="0"/>
    <n v="0.61723747721553934"/>
    <n v="0"/>
    <n v="81.895584140808808"/>
    <n v="0"/>
    <n v="0.52419262108534781"/>
    <n v="0"/>
    <n v="107.26526135427248"/>
    <n v="0"/>
    <n v="0.62280550240330967"/>
    <n v="0"/>
    <n v="90.433861417969325"/>
    <n v="3.4257206342391662"/>
    <n v="0.55071495057852005"/>
    <n v="0"/>
  </r>
  <r>
    <n v="1992"/>
    <x v="1"/>
    <x v="72"/>
    <n v="105.43091358465993"/>
    <n v="0"/>
    <n v="0.40939775942850076"/>
    <n v="0"/>
    <n v="81.547900643770674"/>
    <n v="0"/>
    <n v="0.34768349703813328"/>
    <n v="0"/>
    <n v="106.85218698681676"/>
    <n v="0"/>
    <n v="0.4130743674557209"/>
    <n v="0"/>
    <n v="90.419545793327515"/>
    <n v="0.35583267041363209"/>
    <n v="0.37014829505544222"/>
    <n v="0"/>
  </r>
  <r>
    <n v="1992"/>
    <x v="2"/>
    <x v="72"/>
    <n v="176.25647698451377"/>
    <n v="69.138953033604466"/>
    <n v="-1.6866103662493686"/>
    <n v="0"/>
    <n v="151.9663048043125"/>
    <n v="68.941364709425315"/>
    <n v="-1.4770394511165108"/>
    <n v="0"/>
    <n v="177.63863212611093"/>
    <n v="69.087638836983174"/>
    <n v="-1.6988063023109987"/>
    <n v="0"/>
    <n v="160.83151411727326"/>
    <n v="68.857767090554674"/>
    <n v="-1.5542012333910691"/>
    <n v="0"/>
  </r>
  <r>
    <n v="1993"/>
    <x v="3"/>
    <x v="72"/>
    <n v="347.23155430226836"/>
    <n v="166.30445214609486"/>
    <n v="-4.6706251716597365"/>
    <n v="0"/>
    <n v="322.64502302822393"/>
    <n v="166.30445214609438"/>
    <n v="-4.3742660778170546"/>
    <n v="0"/>
    <n v="348.63057281734501"/>
    <n v="166.30445214609469"/>
    <n v="-4.687488545139388"/>
    <n v="0"/>
    <n v="331.61839482676578"/>
    <n v="166.30445214609398"/>
    <n v="-4.4824285633985426"/>
    <n v="0"/>
  </r>
  <r>
    <n v="1993"/>
    <x v="4"/>
    <x v="72"/>
    <n v="474.55409656641029"/>
    <n v="123.4629453064745"/>
    <n v="-3.8595969576674349"/>
    <n v="0"/>
    <n v="449.88153015557276"/>
    <n v="123.45620707177947"/>
    <n v="-3.7803000555693558"/>
    <n v="0"/>
    <n v="475.96096283444331"/>
    <n v="123.46453350773503"/>
    <n v="-3.8658565093632689"/>
    <n v="0"/>
    <n v="458.86455967911002"/>
    <n v="123.44435264854262"/>
    <n v="-3.8018122038016173"/>
    <n v="0"/>
  </r>
  <r>
    <n v="1993"/>
    <x v="5"/>
    <x v="72"/>
    <n v="616.35371907504941"/>
    <n v="142.40250977408652"/>
    <n v="0.60288726544740712"/>
    <n v="0"/>
    <n v="592.21941951613235"/>
    <n v="142.92611680007485"/>
    <n v="0.5882274395152649"/>
    <n v="0"/>
    <n v="617.75035204890696"/>
    <n v="142.39311788421531"/>
    <n v="0.60372866975166062"/>
    <n v="0"/>
    <n v="600.96519270939802"/>
    <n v="142.69419038595234"/>
    <n v="0.59355735566433054"/>
    <n v="0"/>
  </r>
  <r>
    <n v="1993"/>
    <x v="6"/>
    <x v="72"/>
    <n v="614.2227178636723"/>
    <n v="0"/>
    <n v="2.1310012113771108"/>
    <n v="0"/>
    <n v="590.13653433514855"/>
    <n v="0"/>
    <n v="2.0828851809837943"/>
    <n v="0"/>
    <n v="615.61656094950979"/>
    <n v="0"/>
    <n v="2.1337910993971718"/>
    <n v="0"/>
    <n v="598.86492875117926"/>
    <n v="0"/>
    <n v="2.1002639582187612"/>
    <n v="0"/>
  </r>
  <r>
    <n v="1993"/>
    <x v="7"/>
    <x v="72"/>
    <n v="611.60750253326933"/>
    <n v="0"/>
    <n v="2.6152153304029753"/>
    <n v="0"/>
    <n v="587.58037885717215"/>
    <n v="0"/>
    <n v="2.5561554779764037"/>
    <n v="0"/>
    <n v="612.99791766458634"/>
    <n v="0"/>
    <n v="2.6186432849234507"/>
    <n v="0"/>
    <n v="596.28744571418258"/>
    <n v="0"/>
    <n v="2.5774830369966821"/>
    <n v="0"/>
  </r>
  <r>
    <n v="1993"/>
    <x v="8"/>
    <x v="72"/>
    <n v="725.89468416858836"/>
    <n v="119.54588558544495"/>
    <n v="5.2587039501259198"/>
    <n v="0"/>
    <n v="701.96615003499755"/>
    <n v="119.54588558544498"/>
    <n v="5.1601144076195737"/>
    <n v="0"/>
    <n v="727.28043414451793"/>
    <n v="119.54588558544508"/>
    <n v="5.2633691055134904"/>
    <n v="0"/>
    <n v="710.63249536211993"/>
    <n v="119.54588558544505"/>
    <n v="5.2008359375077049"/>
    <n v="0"/>
  </r>
  <r>
    <n v="1993"/>
    <x v="9"/>
    <x v="72"/>
    <n v="709.29257038000912"/>
    <n v="0"/>
    <n v="7.7109839144906385"/>
    <n v="8.8911298740885929"/>
    <n v="648.0886157461963"/>
    <n v="0"/>
    <n v="7.5090964405038179"/>
    <n v="46.36843784829744"/>
    <n v="710.40494293262987"/>
    <n v="0"/>
    <n v="7.7169080880535983"/>
    <n v="9.1585831238344628"/>
    <n v="597.95619255283714"/>
    <n v="0"/>
    <n v="7.4107616911438043"/>
    <n v="105.26554111813898"/>
  </r>
  <r>
    <n v="1993"/>
    <x v="10"/>
    <x v="72"/>
    <n v="673.71317492858134"/>
    <n v="0"/>
    <n v="6.743188552969535"/>
    <n v="28.836206898458251"/>
    <n v="612.77382150898973"/>
    <n v="0"/>
    <n v="6.4782251182833761"/>
    <n v="28.836569118923194"/>
    <n v="674.82086838988891"/>
    <n v="0"/>
    <n v="6.7478676442826995"/>
    <n v="28.836206898458251"/>
    <n v="529.29319929324879"/>
    <n v="0"/>
    <n v="6.0852516370231768"/>
    <n v="62.577741622565171"/>
  </r>
  <r>
    <n v="1993"/>
    <x v="11"/>
    <x v="72"/>
    <n v="639.14350130570119"/>
    <n v="0"/>
    <n v="5.2434667243894992"/>
    <n v="29.326206898490646"/>
    <n v="592.11375518081957"/>
    <n v="0"/>
    <n v="5.0249367578615214"/>
    <n v="15.635129570308639"/>
    <n v="640.24748881789515"/>
    <n v="0"/>
    <n v="5.2471726735031226"/>
    <n v="29.326206898490646"/>
    <n v="495.37243421474773"/>
    <n v="0"/>
    <n v="4.5945581800104129"/>
    <n v="29.32620689849065"/>
  </r>
  <r>
    <n v="1993"/>
    <x v="0"/>
    <x v="73"/>
    <n v="630.13440980632254"/>
    <n v="0"/>
    <n v="1.9762547956414442"/>
    <n v="7.0328367037372113"/>
    <n v="587.7260296596877"/>
    <n v="0"/>
    <n v="1.8977255209672412"/>
    <n v="2.4900000001646285"/>
    <n v="615.00294407798276"/>
    <n v="0"/>
    <n v="1.965738868028243"/>
    <n v="23.278805871884142"/>
    <n v="487.53535557823591"/>
    <n v="0"/>
    <n v="1.7190647700231878"/>
    <n v="6.1180138664886314"/>
  </r>
  <r>
    <n v="1993"/>
    <x v="1"/>
    <x v="73"/>
    <n v="627.75521811098804"/>
    <n v="0"/>
    <n v="0.63919169521945673"/>
    <n v="1.7400000001150413"/>
    <n v="585.37191053524214"/>
    <n v="0"/>
    <n v="0.61411912433051885"/>
    <n v="1.7400000001150415"/>
    <n v="612.63271410379741"/>
    <n v="0"/>
    <n v="0.6302299740703079"/>
    <n v="1.7400000001150415"/>
    <n v="485.24023801204004"/>
    <n v="0"/>
    <n v="0.55511756608082874"/>
    <n v="1.7400000001150413"/>
  </r>
  <r>
    <n v="1993"/>
    <x v="2"/>
    <x v="73"/>
    <n v="626.9210220608968"/>
    <n v="0"/>
    <n v="-0.82580395001851525"/>
    <n v="1.6600000001097517"/>
    <n v="584.50535417246056"/>
    <n v="0"/>
    <n v="-0.79344363732817191"/>
    <n v="1.6600000001097519"/>
    <n v="611.78696354555109"/>
    <n v="0"/>
    <n v="-0.81424944186342918"/>
    <n v="1.6600000001097519"/>
    <n v="484.29732690963908"/>
    <n v="0"/>
    <n v="-0.71708889770879591"/>
    <n v="1.6600000001097517"/>
  </r>
  <r>
    <n v="1994"/>
    <x v="3"/>
    <x v="73"/>
    <n v="628.03304448188226"/>
    <n v="0"/>
    <n v="-1.1120224209854541"/>
    <n v="0"/>
    <n v="585.57388925232749"/>
    <n v="0"/>
    <n v="-1.0685350798669333"/>
    <n v="0"/>
    <n v="612.88348613900519"/>
    <n v="0"/>
    <n v="-1.0965225934540968"/>
    <n v="0"/>
    <n v="485.2629526613128"/>
    <n v="0"/>
    <n v="-0.96562575167371278"/>
    <n v="0"/>
  </r>
  <r>
    <n v="1994"/>
    <x v="4"/>
    <x v="73"/>
    <n v="658.84788147433937"/>
    <n v="28.265207207613344"/>
    <n v="-2.5496297848437735"/>
    <n v="0"/>
    <n v="616.29423766545085"/>
    <n v="28.264789903294787"/>
    <n v="-2.4555585098285739"/>
    <n v="0"/>
    <n v="643.66553686873874"/>
    <n v="28.265041152559682"/>
    <n v="-2.517009577173873"/>
    <n v="0"/>
    <n v="515.76155997490991"/>
    <n v="28.276359891995948"/>
    <n v="-2.2222474216011712"/>
    <n v="0"/>
  </r>
  <r>
    <n v="1994"/>
    <x v="5"/>
    <x v="73"/>
    <n v="656.44777751720324"/>
    <n v="0"/>
    <n v="2.0901560337063536"/>
    <n v="0.30994792342978505"/>
    <n v="613.96584829555206"/>
    <n v="0"/>
    <n v="2.0245608169830414"/>
    <n v="0.30382855291574529"/>
    <n v="641.28586022164347"/>
    <n v="0"/>
    <n v="2.0697543028746859"/>
    <n v="0.30992234422058024"/>
    <n v="513.63695995239641"/>
    <n v="0"/>
    <n v="1.8345827346837824"/>
    <n v="0.29001728782972258"/>
  </r>
  <r>
    <n v="1994"/>
    <x v="6"/>
    <x v="73"/>
    <n v="638.22962867020772"/>
    <n v="0"/>
    <n v="2.1043165042787528"/>
    <n v="16.113832342716766"/>
    <n v="594.16193313037286"/>
    <n v="0"/>
    <n v="2.0321569834780497"/>
    <n v="17.771758181701156"/>
    <n v="623.0901518622976"/>
    <n v="0"/>
    <n v="2.0826512655806901"/>
    <n v="16.113057093765182"/>
    <n v="489.28295387775228"/>
    <n v="0"/>
    <n v="1.83437711235565"/>
    <n v="22.519628962288483"/>
  </r>
  <r>
    <n v="1994"/>
    <x v="7"/>
    <x v="73"/>
    <n v="621.77158472954477"/>
    <n v="0"/>
    <n v="2.9644744556027369"/>
    <n v="13.49356948506021"/>
    <n v="578.03939560119647"/>
    <n v="0"/>
    <n v="2.8460165218265043"/>
    <n v="13.27652100734988"/>
    <n v="606.67046414971514"/>
    <n v="0"/>
    <n v="2.9270254986878381"/>
    <n v="13.49266221389462"/>
    <n v="473.935664363721"/>
    <n v="0"/>
    <n v="2.5606414528116197"/>
    <n v="12.786648061219655"/>
  </r>
  <r>
    <n v="1994"/>
    <x v="8"/>
    <x v="73"/>
    <n v="535.36290924889727"/>
    <n v="0"/>
    <n v="6.1039193340662621"/>
    <n v="80.304756146581241"/>
    <n v="496.78470798898718"/>
    <n v="0"/>
    <n v="5.8364488818885292"/>
    <n v="75.418238730320766"/>
    <n v="530.62369653585984"/>
    <n v="0"/>
    <n v="6.0259700062327823"/>
    <n v="70.020797607622526"/>
    <n v="407.39548307971148"/>
    <n v="0"/>
    <n v="5.2679402616569249"/>
    <n v="61.272241022352596"/>
  </r>
  <r>
    <n v="1994"/>
    <x v="9"/>
    <x v="73"/>
    <n v="386.51484950243622"/>
    <n v="0"/>
    <n v="6.2127195495468754"/>
    <n v="142.63534019691417"/>
    <n v="348.39794548308151"/>
    <n v="0"/>
    <n v="5.9528903117059144"/>
    <n v="142.43387219419975"/>
    <n v="381.01810592574446"/>
    <n v="0"/>
    <n v="6.1780419685486834"/>
    <n v="143.42754864156669"/>
    <n v="260.60700122739593"/>
    <n v="0"/>
    <n v="5.3509036135620534"/>
    <n v="141.4375782387535"/>
  </r>
  <r>
    <n v="1994"/>
    <x v="10"/>
    <x v="73"/>
    <n v="251.77059597721376"/>
    <n v="0"/>
    <n v="4.6964613103998545"/>
    <n v="130.04779221482261"/>
    <n v="213.97014798140057"/>
    <n v="0"/>
    <n v="4.4659263401250087"/>
    <n v="129.96187116155593"/>
    <n v="245.3670918758919"/>
    <n v="0"/>
    <n v="4.6603243380648962"/>
    <n v="130.99068971178767"/>
    <n v="132.16081108360345"/>
    <n v="0"/>
    <n v="3.7673658368307201"/>
    <n v="124.67882430696176"/>
  </r>
  <r>
    <n v="1994"/>
    <x v="11"/>
    <x v="73"/>
    <n v="170.34095406063238"/>
    <n v="0"/>
    <n v="2.8653267724343863"/>
    <n v="78.564315144146988"/>
    <n v="131.86993764526872"/>
    <n v="0"/>
    <n v="2.6526467080546041"/>
    <n v="79.447563628077248"/>
    <n v="165.89335232022253"/>
    <n v="0"/>
    <n v="2.8350688785222644"/>
    <n v="76.638670677147104"/>
    <n v="96.702891294565802"/>
    <n v="0"/>
    <n v="2.0604958682338435"/>
    <n v="33.397423920803803"/>
  </r>
  <r>
    <n v="1994"/>
    <x v="0"/>
    <x v="74"/>
    <n v="99.856405636539307"/>
    <n v="0"/>
    <n v="1.2468821792943032"/>
    <n v="69.237666244798774"/>
    <n v="89.519341088736724"/>
    <n v="0"/>
    <n v="1.1291702161480899"/>
    <n v="41.221426340383907"/>
    <n v="137.71127033964802"/>
    <n v="0"/>
    <n v="1.3274515159228599"/>
    <n v="26.854630464651649"/>
    <n v="95.676888214115777"/>
    <n v="0"/>
    <n v="1.0260030804500246"/>
    <n v="0"/>
  </r>
  <r>
    <n v="1994"/>
    <x v="1"/>
    <x v="74"/>
    <n v="100.40041657041535"/>
    <n v="0"/>
    <n v="-0.54401093387603794"/>
    <n v="0"/>
    <n v="90.026563548465987"/>
    <n v="0"/>
    <n v="-0.50722245972926316"/>
    <n v="0"/>
    <n v="132.91295711999496"/>
    <n v="0"/>
    <n v="-0.64465399313254679"/>
    <n v="5.4429672127856144"/>
    <n v="96.206024705839525"/>
    <n v="0"/>
    <n v="-0.52913649172374733"/>
    <n v="0"/>
  </r>
  <r>
    <n v="1994"/>
    <x v="2"/>
    <x v="74"/>
    <n v="101.28816987942265"/>
    <n v="0"/>
    <n v="-0.88775330900730864"/>
    <n v="0"/>
    <n v="90.854282972815128"/>
    <n v="0"/>
    <n v="-0.82771942434914081"/>
    <n v="0"/>
    <n v="133.95244490943568"/>
    <n v="0"/>
    <n v="-1.0394877894407273"/>
    <n v="0"/>
    <n v="97.069504908521125"/>
    <n v="0"/>
    <n v="-0.86348020268160042"/>
    <n v="0"/>
  </r>
  <r>
    <n v="1995"/>
    <x v="3"/>
    <x v="74"/>
    <n v="276.45704580725976"/>
    <n v="166.30445214609438"/>
    <n v="-8.8644237817427438"/>
    <n v="0"/>
    <n v="265.63363334846701"/>
    <n v="166.30445214609438"/>
    <n v="-8.4748982295575104"/>
    <n v="0"/>
    <n v="309.12364546323687"/>
    <n v="166.30445214609438"/>
    <n v="-8.8667484077068082"/>
    <n v="0"/>
    <n v="272.08088652795874"/>
    <n v="166.30445214609438"/>
    <n v="-8.706929473343223"/>
    <n v="0"/>
  </r>
  <r>
    <n v="1995"/>
    <x v="4"/>
    <x v="74"/>
    <n v="418.33040974602557"/>
    <n v="142.0114942124587"/>
    <n v="0.13813027369289443"/>
    <n v="0"/>
    <n v="407.51969064339204"/>
    <n v="142.02188928109072"/>
    <n v="0.13583198616569803"/>
    <n v="0"/>
    <n v="451.03222490142065"/>
    <n v="142.05329704797359"/>
    <n v="0.14471760978980797"/>
    <n v="0"/>
    <n v="413.93203066474905"/>
    <n v="141.98834225325496"/>
    <n v="0.13719811646464564"/>
    <n v="0"/>
  </r>
  <r>
    <n v="1995"/>
    <x v="5"/>
    <x v="74"/>
    <n v="637.79531341410177"/>
    <n v="213.92925619834708"/>
    <n v="-5.5356474697291276"/>
    <n v="0"/>
    <n v="626.92349418701519"/>
    <n v="213.92925619834705"/>
    <n v="-5.4745473452761075"/>
    <n v="0"/>
    <n v="670.68163683114324"/>
    <n v="213.92925619834708"/>
    <n v="-5.7201557313755131"/>
    <n v="0"/>
    <n v="633.37207553234862"/>
    <n v="213.9292561983471"/>
    <n v="-5.510788669252463"/>
    <n v="0"/>
  </r>
  <r>
    <n v="1995"/>
    <x v="6"/>
    <x v="74"/>
    <n v="845.92679358790656"/>
    <n v="210.18769357885927"/>
    <n v="2.0562134050544785"/>
    <n v="0"/>
    <n v="835.06153485216532"/>
    <n v="210.18769357885961"/>
    <n v="2.0496529137094797"/>
    <n v="0"/>
    <n v="878.79394852275925"/>
    <n v="210.18769357885787"/>
    <n v="2.0753818872418606"/>
    <n v="0"/>
    <n v="841.50531910799702"/>
    <n v="210.18769357885927"/>
    <n v="2.0544500032108601"/>
    <n v="0"/>
  </r>
  <r>
    <n v="1995"/>
    <x v="7"/>
    <x v="74"/>
    <n v="1010.9477201680979"/>
    <n v="167.06135918680124"/>
    <n v="2.040432606609869"/>
    <n v="0"/>
    <n v="1000.0903956796338"/>
    <n v="167.06135918680289"/>
    <n v="2.0324983593343688"/>
    <n v="0"/>
    <n v="1043.7885455152298"/>
    <n v="167.061359186803"/>
    <n v="2.0667621943324832"/>
    <n v="0"/>
    <n v="1006.5294809145674"/>
    <n v="167.06135918680258"/>
    <n v="2.0371973802321577"/>
    <n v="0"/>
  </r>
  <r>
    <n v="1995"/>
    <x v="8"/>
    <x v="74"/>
    <n v="1119.5138699398194"/>
    <n v="113.9546486149839"/>
    <n v="5.3884988432624112"/>
    <n v="0"/>
    <n v="1108.6797180378283"/>
    <n v="113.95464861498343"/>
    <n v="5.3653262567890181"/>
    <n v="0"/>
    <n v="1152.2853411181527"/>
    <n v="113.95464861498269"/>
    <n v="5.4578530120597577"/>
    <n v="0"/>
    <n v="1115.1050650920004"/>
    <n v="113.95464861498365"/>
    <n v="5.3790644375507384"/>
    <n v="0"/>
  </r>
  <r>
    <n v="1995"/>
    <x v="9"/>
    <x v="74"/>
    <n v="1191.1355445800129"/>
    <n v="79.742254269604842"/>
    <n v="8.12057962941131"/>
    <n v="0"/>
    <n v="1180.3331098992119"/>
    <n v="79.742254269604871"/>
    <n v="8.0888624082212459"/>
    <n v="0"/>
    <n v="1223.811076545984"/>
    <n v="79.742254269605212"/>
    <n v="8.2165188417739614"/>
    <n v="0"/>
    <n v="1186.7396466066596"/>
    <n v="79.742254269604956"/>
    <n v="8.107672754945753"/>
    <n v="0"/>
  </r>
  <r>
    <n v="1995"/>
    <x v="10"/>
    <x v="74"/>
    <n v="1299.7626625372391"/>
    <n v="117.33215509174713"/>
    <n v="8.7050371345210067"/>
    <n v="0"/>
    <n v="1288.9930581759377"/>
    <n v="117.33215509174777"/>
    <n v="8.6722068150219656"/>
    <n v="0"/>
    <n v="1270"/>
    <n v="54.897673284280543"/>
    <n v="8.7087498302644946"/>
    <n v="0"/>
    <n v="1295.3801243979613"/>
    <n v="117.33215509174711"/>
    <n v="8.69167730044542"/>
    <n v="0"/>
  </r>
  <r>
    <n v="1996"/>
    <x v="8"/>
    <x v="75"/>
    <n v="1265.9191825643231"/>
    <n v="0"/>
    <n v="6.2572730745406915"/>
    <n v="27.586206898375238"/>
    <n v="1255.1696937582665"/>
    <n v="0"/>
    <n v="6.2371575192957458"/>
    <n v="27.586206898375455"/>
    <n v="1236.2144340707796"/>
    <n v="0"/>
    <n v="6.1993590308445867"/>
    <n v="27.586206898375824"/>
    <n v="1261.544829301223"/>
    <n v="0"/>
    <n v="6.2490881983622657"/>
    <n v="27.586206898375998"/>
  </r>
  <r>
    <n v="1995"/>
    <x v="0"/>
    <x v="75"/>
    <n v="1233.464301064578"/>
    <n v="1.3703437277907751E-4"/>
    <n v="4.8688116357423432"/>
    <n v="27.586206898375607"/>
    <n v="1222.7334345509285"/>
    <n v="1.392486609666982E-4"/>
    <n v="4.8501915576233863"/>
    <n v="27.586206898375607"/>
    <n v="1231.3744279010061"/>
    <n v="1.3637068475183103E-4"/>
    <n v="4.8401425404582117"/>
    <n v="0"/>
    <n v="1233.6477577996484"/>
    <n v="1.446628762476087E-4"/>
    <n v="4.8648748546503882"/>
    <n v="23.032341309800461"/>
  </r>
  <r>
    <n v="1995"/>
    <x v="1"/>
    <x v="75"/>
    <n v="1231.6175911845271"/>
    <n v="0"/>
    <n v="1.8467098800508666"/>
    <n v="0"/>
    <n v="1203.0481882229083"/>
    <n v="0"/>
    <n v="1.834006658598696"/>
    <n v="17.851239669421489"/>
    <n v="1229.5290747926381"/>
    <n v="0"/>
    <n v="1.8453531083680446"/>
    <n v="0"/>
    <n v="1213.955342983016"/>
    <n v="0"/>
    <n v="1.8411751472109472"/>
    <n v="17.851239669421489"/>
  </r>
  <r>
    <n v="1998"/>
    <x v="3"/>
    <x v="66"/>
    <n v="1237.5365263437318"/>
    <n v="0"/>
    <n v="-5.9189351592046933"/>
    <n v="0"/>
    <n v="1208.9078335499457"/>
    <n v="0"/>
    <n v="-5.8596453270374695"/>
    <n v="0"/>
    <n v="1235.4436833124585"/>
    <n v="0"/>
    <n v="-5.9146085198203764"/>
    <n v="0"/>
    <n v="1219.8376719664648"/>
    <n v="0"/>
    <n v="-5.8823289834488151"/>
    <n v="0"/>
  </r>
  <r>
    <n v="1998"/>
    <x v="3"/>
    <x v="66"/>
    <n v="1357.978311141015"/>
    <n v="114.62317779342223"/>
    <n v="-5.818607003860933"/>
    <n v="0"/>
    <n v="1329.1657011422162"/>
    <n v="114.49328713391112"/>
    <n v="-5.7645804583593616"/>
    <n v="0"/>
    <n v="1270.0000000000002"/>
    <n v="28.825231310958323"/>
    <n v="-5.7310853765834437"/>
    <n v="0"/>
    <n v="1340.1234500995881"/>
    <n v="114.49991912911186"/>
    <n v="-5.785859004011499"/>
    <n v="0"/>
  </r>
  <r>
    <n v="1998"/>
    <x v="3"/>
    <x v="66"/>
    <n v="1500"/>
    <n v="137.74199013200101"/>
    <n v="-4.2796987269840372"/>
    <n v="0"/>
    <n v="1499.6961539997781"/>
    <n v="166.25439698448079"/>
    <n v="-4.2760558730810487"/>
    <n v="0"/>
    <n v="1270"/>
    <n v="0"/>
    <n v="2.2737367544323206E-13"/>
    <n v="0"/>
    <n v="1500"/>
    <n v="155.49703488699834"/>
    <n v="-4.3795150134135383"/>
    <n v="0"/>
  </r>
  <r>
    <n v="1996"/>
    <x v="5"/>
    <x v="75"/>
    <n v="1499.9999967484102"/>
    <n v="0.44113983382656213"/>
    <n v="0.44114308541632224"/>
    <n v="0"/>
    <n v="1499.6691801864145"/>
    <n v="0.41413090456282536"/>
    <n v="0.44110471792643641"/>
    <n v="0"/>
    <n v="1269.9999963160437"/>
    <n v="0.41314251586107442"/>
    <n v="0.4131461998173398"/>
    <n v="0"/>
    <n v="1499.9999999999995"/>
    <n v="0.44114308560649285"/>
    <n v="0.44114308560694759"/>
    <n v="0"/>
  </r>
  <r>
    <n v="1998"/>
    <x v="3"/>
    <x v="66"/>
    <n v="1497.7549174738356"/>
    <n v="0"/>
    <n v="2.2450792745746639"/>
    <n v="0"/>
    <n v="1497.4243049000715"/>
    <n v="0"/>
    <n v="2.2448752863429036"/>
    <n v="0"/>
    <n v="1267.897484938889"/>
    <n v="0"/>
    <n v="2.1025113771547694"/>
    <n v="0"/>
    <n v="1497.754920723419"/>
    <n v="0"/>
    <n v="2.2450792765805545"/>
    <n v="0"/>
  </r>
  <r>
    <n v="1998"/>
    <x v="3"/>
    <x v="66"/>
    <n v="1499.999975278045"/>
    <n v="5.5935348284561828"/>
    <n v="3.3484770242467734"/>
    <n v="0"/>
    <n v="1499.3272856683652"/>
    <n v="5.2510013671547728"/>
    <n v="3.3480205988610994"/>
    <n v="0"/>
    <n v="1269.9999719865884"/>
    <n v="5.2382296159753805"/>
    <n v="3.1357425682759112"/>
    <n v="0"/>
    <n v="1500.0000000000002"/>
    <n v="5.5935563134002306"/>
    <n v="3.348477036818994"/>
    <n v="0"/>
  </r>
  <r>
    <n v="1998"/>
    <x v="3"/>
    <x v="66"/>
    <n v="1491.8196379022716"/>
    <n v="0"/>
    <n v="8.1803373757734335"/>
    <n v="0"/>
    <n v="1491.1484630048094"/>
    <n v="0"/>
    <n v="8.1788226635558203"/>
    <n v="0"/>
    <n v="1262.3399268121775"/>
    <n v="0"/>
    <n v="7.660045174410925"/>
    <n v="0"/>
    <n v="1491.8196625685587"/>
    <n v="0"/>
    <n v="8.1803374314415578"/>
    <n v="0"/>
  </r>
  <r>
    <n v="1998"/>
    <x v="3"/>
    <x v="66"/>
    <n v="1479.3920848502921"/>
    <n v="8.5017807526747107E-5"/>
    <n v="9.9276380696216684"/>
    <n v="2.5000000001652891"/>
    <n v="1478.7227525345381"/>
    <n v="8.57520060207969E-5"/>
    <n v="9.9257962221120017"/>
    <n v="2.5000000001652891"/>
    <n v="1250.5486780191029"/>
    <n v="9.6316757925025506E-5"/>
    <n v="9.2913451096672368"/>
    <n v="2.5000000001652891"/>
    <n v="1479.3921130155463"/>
    <n v="8.8589224694319454E-5"/>
    <n v="9.9276381420717463"/>
    <n v="2.5000000001652891"/>
  </r>
  <r>
    <n v="1998"/>
    <x v="3"/>
    <x v="66"/>
    <n v="1470.2290441149382"/>
    <n v="0"/>
    <n v="9.1630407353538885"/>
    <n v="0"/>
    <n v="1469.5614103888815"/>
    <n v="0"/>
    <n v="9.1613421456565902"/>
    <n v="0"/>
    <n v="1241.9781232909395"/>
    <n v="0"/>
    <n v="8.5705547281634153"/>
    <n v="0"/>
    <n v="1470.2290722087166"/>
    <n v="0"/>
    <n v="9.1630408068297129"/>
    <n v="0"/>
  </r>
  <r>
    <n v="1998"/>
    <x v="3"/>
    <x v="66"/>
    <n v="1436.1194190678721"/>
    <n v="0"/>
    <n v="6.5234181486905669"/>
    <n v="27.586206898375607"/>
    <n v="1435.453010952383"/>
    <n v="0"/>
    <n v="6.5221925381229227"/>
    <n v="27.586206898375607"/>
    <n v="1208.2982229876125"/>
    <n v="0"/>
    <n v="6.0936934049514235"/>
    <n v="27.586206898375607"/>
    <n v="1436.1194471100775"/>
    <n v="0"/>
    <n v="6.523418200263464"/>
    <n v="27.586206898375607"/>
  </r>
  <r>
    <n v="1996"/>
    <x v="1"/>
    <x v="76"/>
    <n v="1406.1913412652107"/>
    <n v="0"/>
    <n v="2.3418709042857841"/>
    <n v="27.586206898375607"/>
    <n v="1405.525370756344"/>
    <n v="0"/>
    <n v="2.3414332976633574"/>
    <n v="27.586206898375607"/>
    <n v="1178.5297867158097"/>
    <n v="0"/>
    <n v="2.1822293734271767"/>
    <n v="27.586206898375607"/>
    <n v="1406.1913692890021"/>
    <n v="0"/>
    <n v="2.3418709226998686"/>
    <n v="27.586206898375607"/>
  </r>
  <r>
    <n v="1996"/>
    <x v="2"/>
    <x v="76"/>
    <n v="1499.9999999999991"/>
    <n v="93.346322509061707"/>
    <n v="-0.46233622572671607"/>
    <n v="0"/>
    <n v="1499.0293092858963"/>
    <n v="93.041707484602412"/>
    <n v="-0.46223104494980305"/>
    <n v="0"/>
    <n v="1269.9999999999995"/>
    <n v="91.03852777750248"/>
    <n v="-0.43168550668738703"/>
    <n v="0"/>
    <n v="1500"/>
    <n v="93.346294483469293"/>
    <n v="-0.46233622752863823"/>
    <n v="0"/>
  </r>
  <r>
    <n v="1997"/>
    <x v="3"/>
    <x v="76"/>
    <n v="1500"/>
    <n v="0"/>
    <n v="-9.0949470177292824E-13"/>
    <n v="0"/>
    <n v="1499.3565067954539"/>
    <n v="0"/>
    <n v="-0.32719750955766358"/>
    <n v="0"/>
    <n v="1270"/>
    <n v="0"/>
    <n v="-4.5474735088646412E-13"/>
    <n v="0"/>
    <n v="1500"/>
    <n v="0"/>
    <n v="0"/>
    <n v="0"/>
  </r>
  <r>
    <n v="1997"/>
    <x v="4"/>
    <x v="76"/>
    <n v="1500"/>
    <n v="0"/>
    <n v="0"/>
    <n v="0"/>
    <n v="1499.8144914778563"/>
    <n v="0"/>
    <n v="-0.45798468240241164"/>
    <n v="0"/>
    <n v="1270"/>
    <n v="0"/>
    <n v="0"/>
    <n v="0"/>
    <n v="1500"/>
    <n v="0"/>
    <n v="0"/>
    <n v="0"/>
  </r>
  <r>
    <n v="1997"/>
    <x v="5"/>
    <x v="76"/>
    <n v="1499.9999901749377"/>
    <n v="1.3329562731255751"/>
    <n v="1.3329660981878819"/>
    <n v="0"/>
    <n v="1499.7328861150941"/>
    <n v="1.2512784004752266"/>
    <n v="1.3328837632375017"/>
    <n v="0"/>
    <n v="1269.999988868492"/>
    <n v="1.2483590594288168"/>
    <n v="1.2483701909368343"/>
    <n v="0"/>
    <n v="1499.6934200712342"/>
    <n v="1.0263317875738984"/>
    <n v="1.3329117163397122"/>
    <n v="0"/>
  </r>
  <r>
    <n v="1997"/>
    <x v="6"/>
    <x v="76"/>
    <n v="1499.9999860755693"/>
    <n v="1.9669680438177957"/>
    <n v="1.8891273564119262"/>
    <n v="7.784478677429453E-2"/>
    <n v="1499.617341568463"/>
    <n v="1.851256824774036"/>
    <n v="1.8889598305364645"/>
    <n v="7.784154086867083E-2"/>
    <n v="1269.9999842240272"/>
    <n v="1.8470576317622875"/>
    <n v="1.7692350013732152"/>
    <n v="7.7827274853824707E-2"/>
    <n v="1499.5658274600551"/>
    <n v="1.8391593891589784"/>
    <n v="1.8889363399337677"/>
    <n v="7.7815660404335657E-2"/>
  </r>
  <r>
    <n v="1997"/>
    <x v="6"/>
    <x v="76"/>
    <n v="1494.1838549342642"/>
    <n v="0"/>
    <n v="4.4270346656556532"/>
    <n v="1.3890964756493969"/>
    <n v="1493.8017342774092"/>
    <n v="0"/>
    <n v="4.426568736766372"/>
    <n v="1.3890385542873935"/>
    <n v="1264.4656191393537"/>
    <n v="0"/>
    <n v="4.1455810994182354"/>
    <n v="1.3887839852552468"/>
    <n v="1493.7507444501462"/>
    <n v="0"/>
    <n v="4.4265062779639477"/>
    <n v="1.3885767319449556"/>
  </r>
  <r>
    <n v="1997"/>
    <x v="7"/>
    <x v="76"/>
    <n v="1487.2761161531635"/>
    <n v="0"/>
    <n v="6.9077387811007611"/>
    <n v="0"/>
    <n v="1486.8947229036592"/>
    <n v="0"/>
    <n v="6.9070113737500378"/>
    <n v="0"/>
    <n v="1257.9991970512299"/>
    <n v="0"/>
    <n v="6.4664220881238634"/>
    <n v="0"/>
    <n v="1486.8438301410033"/>
    <n v="0"/>
    <n v="6.9069143091428487"/>
    <n v="0"/>
  </r>
  <r>
    <n v="1997"/>
    <x v="8"/>
    <x v="76"/>
    <n v="1477.0917891323697"/>
    <n v="9.7691278688991288E-5"/>
    <n v="7.6844247119071163"/>
    <n v="2.5000000001652891"/>
    <n v="1476.7112072060863"/>
    <n v="9.8530128531968021E-5"/>
    <n v="7.6836142275360721"/>
    <n v="2.5000000001652891"/>
    <n v="1248.3089983999207"/>
    <n v="1.1068940700219772E-4"/>
    <n v="7.1903093405508871"/>
    <n v="2.5000000001652891"/>
    <n v="1476.6604258519747"/>
    <n v="1.0179157033680872E-4"/>
    <n v="7.6835060804337054"/>
    <n v="2.5000000001652891"/>
  </r>
  <r>
    <n v="1997"/>
    <x v="10"/>
    <x v="76"/>
    <n v="1464.7449128275807"/>
    <n v="5.7177898558308284E-5"/>
    <n v="9.8469334825222887"/>
    <n v="2.5000000001652913"/>
    <n v="1464.365371587671"/>
    <n v="5.7673250214923028E-5"/>
    <n v="9.8458932915002464"/>
    <n v="2.5000000001652913"/>
    <n v="1236.6010519287502"/>
    <n v="6.4810556783378528E-5"/>
    <n v="9.2080112815620367"/>
    <n v="2.5000000001652913"/>
    <n v="1464.3147309498511"/>
    <n v="5.9598381401958709E-5"/>
    <n v="9.845754500339682"/>
    <n v="2.5000000001652891"/>
  </r>
  <r>
    <n v="1997"/>
    <x v="11"/>
    <x v="76"/>
    <n v="1436.8036350649679"/>
    <n v="0"/>
    <n v="7.5900380930260205"/>
    <n v="20.351239669586779"/>
    <n v="1436.4249030766687"/>
    <n v="0"/>
    <n v="7.589228841415558"/>
    <n v="20.351239669586779"/>
    <n v="1209.161004464027"/>
    <n v="0"/>
    <n v="7.0888077951364146"/>
    <n v="20.351239669586779"/>
    <n v="1436.3743704142912"/>
    <n v="0"/>
    <n v="7.5891208659730971"/>
    <n v="20.351239669586779"/>
  </r>
  <r>
    <n v="1997"/>
    <x v="0"/>
    <x v="66"/>
    <n v="1410.3230451351137"/>
    <n v="0"/>
    <n v="6.4944604005725139"/>
    <n v="19.986129529281691"/>
    <n v="1409.9450019735298"/>
    <n v="0"/>
    <n v="6.4937715738572095"/>
    <n v="19.986129529281691"/>
    <n v="1183.1213422621011"/>
    <n v="0"/>
    <n v="6.0535326726442307"/>
    <n v="19.986129529281691"/>
    <n v="1409.894561218488"/>
    <n v="0"/>
    <n v="6.4936796665215368"/>
    <n v="19.986129529281691"/>
  </r>
  <r>
    <n v="1997"/>
    <x v="1"/>
    <x v="66"/>
    <n v="1389.3063675211213"/>
    <n v="0"/>
    <n v="3.1654379445709537"/>
    <n v="17.851239669421489"/>
    <n v="1388.9286618892513"/>
    <n v="0"/>
    <n v="3.1651004148569655"/>
    <n v="17.851239669421489"/>
    <n v="1162.324551155762"/>
    <n v="0"/>
    <n v="2.9455514369175262"/>
    <n v="17.851239669421489"/>
    <n v="1388.8782661694208"/>
    <n v="0"/>
    <n v="3.1650553796456506"/>
    <n v="17.851239669421489"/>
  </r>
  <r>
    <n v="1997"/>
    <x v="2"/>
    <x v="66"/>
    <n v="1394.1612285008257"/>
    <n v="2.0633779457966716E-4"/>
    <n v="-4.8546546419098471"/>
    <n v="0"/>
    <n v="1393.7830057411256"/>
    <n v="2.0816674584933271E-4"/>
    <n v="-4.8541356851284698"/>
    <n v="0"/>
    <n v="1166.8393121672357"/>
    <n v="2.3422681353352085E-4"/>
    <n v="-4.5145267846601049"/>
    <n v="0"/>
    <n v="1393.7325479104613"/>
    <n v="2.1529346753370717E-4"/>
    <n v="-4.8540664475729614"/>
    <n v="0"/>
  </r>
  <r>
    <n v="1998"/>
    <x v="3"/>
    <x v="66"/>
    <n v="1396.5705280885927"/>
    <n v="0"/>
    <n v="-2.4092995877670091"/>
    <n v="0"/>
    <n v="1396.1920477782885"/>
    <n v="0"/>
    <n v="-2.4090420371628625"/>
    <n v="0"/>
    <n v="1169.0802321251444"/>
    <n v="0"/>
    <n v="-2.2409199579087726"/>
    <n v="0"/>
    <n v="1396.1415555884032"/>
    <n v="0"/>
    <n v="-2.4090076779418723"/>
    <n v="0"/>
  </r>
  <r>
    <n v="1998"/>
    <x v="4"/>
    <x v="66"/>
    <n v="1500"/>
    <n v="95.283009949811131"/>
    <n v="-8.1464619615961595"/>
    <n v="0"/>
    <n v="1499.5206699298415"/>
    <n v="95.183132850366619"/>
    <n v="-8.1454893011863447"/>
    <n v="0"/>
    <n v="1270.0000000000005"/>
    <n v="93.315869249929435"/>
    <n v="-7.6038986249265719"/>
    <n v="0"/>
    <n v="1500"/>
    <n v="95.712468856559454"/>
    <n v="-8.1459755550373387"/>
    <n v="0"/>
  </r>
  <r>
    <n v="1998"/>
    <x v="5"/>
    <x v="66"/>
    <n v="1500"/>
    <n v="0"/>
    <n v="0"/>
    <n v="0"/>
    <n v="1495.7719399760692"/>
    <n v="0"/>
    <n v="-1.0552020136277527"/>
    <n v="4.8039319673999792"/>
    <n v="1270"/>
    <n v="0"/>
    <n v="4.5474735088646412E-13"/>
    <n v="0"/>
    <n v="1500.0000000000002"/>
    <n v="0"/>
    <n v="-5.6331555908576991"/>
    <n v="5.6331555908574718"/>
  </r>
  <r>
    <n v="1998"/>
    <x v="6"/>
    <x v="66"/>
    <n v="1500"/>
    <n v="0"/>
    <n v="0"/>
    <n v="0"/>
    <n v="1499.070425232298"/>
    <n v="3.2280600241440438"/>
    <n v="-7.0425232084743161E-2"/>
    <n v="0"/>
    <n v="1270"/>
    <n v="0"/>
    <n v="0"/>
    <n v="0"/>
    <n v="1500"/>
    <n v="0"/>
    <n v="2.2737367544323206E-13"/>
    <n v="0"/>
  </r>
  <r>
    <n v="1998"/>
    <x v="7"/>
    <x v="66"/>
    <n v="1500"/>
    <n v="0"/>
    <n v="0"/>
    <n v="0"/>
    <n v="1499.0787937921148"/>
    <n v="0"/>
    <n v="-8.3685598167448916E-3"/>
    <n v="0"/>
    <n v="1270"/>
    <n v="0"/>
    <n v="0"/>
    <n v="0"/>
    <n v="1500"/>
    <n v="0"/>
    <n v="0"/>
    <n v="0"/>
  </r>
  <r>
    <n v="1998"/>
    <x v="8"/>
    <x v="66"/>
    <n v="1500"/>
    <n v="0"/>
    <n v="0"/>
    <n v="0"/>
    <n v="1499.1996885605661"/>
    <n v="0"/>
    <n v="-0.12089476845130775"/>
    <n v="0"/>
    <n v="1270"/>
    <n v="0"/>
    <n v="0"/>
    <n v="0"/>
    <n v="1500"/>
    <n v="0"/>
    <n v="0"/>
    <n v="0"/>
  </r>
  <r>
    <n v="1998"/>
    <x v="9"/>
    <x v="66"/>
    <n v="1499.9999726742064"/>
    <n v="3.7072626766395205"/>
    <n v="3.7072900024330737"/>
    <n v="0"/>
    <n v="1498.9741945102319"/>
    <n v="3.4808704334210168"/>
    <n v="3.7063644837552081"/>
    <n v="0"/>
    <n v="1269.9999690406835"/>
    <n v="3.4719780666126923"/>
    <n v="3.4720090259292107"/>
    <n v="0"/>
    <n v="1499.3669898483697"/>
    <n v="3.0739675641548727"/>
    <n v="3.7069777157851602"/>
    <n v="0"/>
  </r>
  <r>
    <n v="1998"/>
    <x v="10"/>
    <x v="66"/>
    <n v="1499.9999327446701"/>
    <n v="9.1244896354796445"/>
    <n v="9.1245295650159868"/>
    <n v="0"/>
    <n v="1498.4463502734329"/>
    <n v="8.5934753805142545"/>
    <n v="9.1213196173132101"/>
    <n v="0"/>
    <n v="1269.9999238016862"/>
    <n v="8.545401398296022"/>
    <n v="8.5454466372932671"/>
    <n v="0"/>
    <n v="1497.905026131727"/>
    <n v="7.6592048275532703"/>
    <n v="9.1211685441959567"/>
    <n v="0"/>
  </r>
  <r>
    <n v="1998"/>
    <x v="11"/>
    <x v="66"/>
    <n v="1499.9999308252416"/>
    <n v="9.3849365619698162"/>
    <n v="9.3849384813983576"/>
    <n v="0"/>
    <n v="1498.43369655078"/>
    <n v="9.3682677495905686"/>
    <n v="9.380921472243454"/>
    <n v="0"/>
    <n v="1269.9999216270303"/>
    <n v="8.7893266546625526"/>
    <n v="8.7893288293184995"/>
    <n v="0"/>
    <n v="1497.8527485500622"/>
    <n v="9.327200158529827"/>
    <n v="9.3794777401946661"/>
    <n v="0"/>
  </r>
  <r>
    <n v="1998"/>
    <x v="0"/>
    <x v="77"/>
    <n v="1465.9541995129423"/>
    <n v="0"/>
    <n v="6.4595244139241323"/>
    <n v="27.586206898375135"/>
    <n v="1464.3907872106683"/>
    <n v="0"/>
    <n v="6.4567024417358674"/>
    <n v="27.586206898375824"/>
    <n v="1236.3695893031586"/>
    <n v="0"/>
    <n v="6.0441254254966736"/>
    <n v="27.586206898375025"/>
    <n v="1463.810885953872"/>
    <n v="0"/>
    <n v="6.4556556978145778"/>
    <n v="27.586206898375607"/>
  </r>
  <r>
    <n v="1998"/>
    <x v="1"/>
    <x v="77"/>
    <n v="1499.9999756235654"/>
    <n v="37.276387342357978"/>
    <n v="3.2306112317348408"/>
    <n v="0"/>
    <n v="1498.8014025125758"/>
    <n v="37.640014445267674"/>
    <n v="3.2293991433602187"/>
    <n v="0"/>
    <n v="1269.9999723060303"/>
    <n v="36.652032511793848"/>
    <n v="3.0216495089221809"/>
    <n v="0"/>
    <n v="1499.2468594369011"/>
    <n v="38.665318541346522"/>
    <n v="3.2293450583174206"/>
    <n v="0"/>
  </r>
  <r>
    <n v="1998"/>
    <x v="2"/>
    <x v="77"/>
    <n v="1500"/>
    <n v="0"/>
    <n v="-2.4376434566875105E-5"/>
    <n v="0"/>
    <n v="1499.1696210782002"/>
    <n v="0.19859748743719227"/>
    <n v="-0.16962107818718233"/>
    <n v="0"/>
    <n v="1270"/>
    <n v="0"/>
    <n v="-2.7693969741449109E-5"/>
    <n v="0"/>
    <n v="1499.9999999999995"/>
    <n v="0.11015168059182981"/>
    <n v="-0.64298888250661113"/>
    <n v="0"/>
  </r>
  <r>
    <n v="1999"/>
    <x v="3"/>
    <x v="77"/>
    <n v="1500"/>
    <n v="0"/>
    <n v="0"/>
    <n v="0"/>
    <n v="1499.2005436042259"/>
    <n v="0"/>
    <n v="-3.0922526025733532E-2"/>
    <n v="0"/>
    <n v="1270"/>
    <n v="0"/>
    <n v="0"/>
    <n v="0"/>
    <n v="1500"/>
    <n v="0"/>
    <n v="-4.5474735088646412E-13"/>
    <n v="0"/>
  </r>
  <r>
    <n v="1999"/>
    <x v="4"/>
    <x v="77"/>
    <n v="1500"/>
    <n v="0"/>
    <n v="-1.4901161182103147E-8"/>
    <n v="1.4901161182103147E-8"/>
    <n v="1499.2226601632578"/>
    <n v="0"/>
    <n v="-2.2116573933090938E-2"/>
    <n v="1.490116216511847E-8"/>
    <n v="1270"/>
    <n v="0"/>
    <n v="-1.490116216511847E-8"/>
    <n v="1.490116216511847E-8"/>
    <n v="1500"/>
    <n v="0"/>
    <n v="-1.4901161182103147E-8"/>
    <n v="1.4901161182103147E-8"/>
  </r>
  <r>
    <n v="1999"/>
    <x v="5"/>
    <x v="77"/>
    <n v="1500"/>
    <n v="0"/>
    <n v="0"/>
    <n v="0"/>
    <n v="1499.4802125681877"/>
    <n v="0"/>
    <n v="-0.25755240492981102"/>
    <n v="0"/>
    <n v="1270"/>
    <n v="0"/>
    <n v="0"/>
    <n v="0"/>
    <n v="1500"/>
    <n v="0"/>
    <n v="0"/>
    <n v="0"/>
  </r>
  <r>
    <n v="1999"/>
    <x v="5"/>
    <x v="77"/>
    <n v="1500"/>
    <n v="0"/>
    <n v="0"/>
    <n v="0"/>
    <n v="1499.5675984943277"/>
    <n v="0"/>
    <n v="-8.7385926140086667E-2"/>
    <n v="0"/>
    <n v="1270"/>
    <n v="0"/>
    <n v="0"/>
    <n v="0"/>
    <n v="1500"/>
    <n v="0"/>
    <n v="0"/>
    <n v="0"/>
  </r>
  <r>
    <n v="1999"/>
    <x v="6"/>
    <x v="77"/>
    <n v="1496.8759424282428"/>
    <n v="0"/>
    <n v="3.1240575717572483"/>
    <n v="0"/>
    <n v="1496.4439120597217"/>
    <n v="0"/>
    <n v="3.1236864346060429"/>
    <n v="0"/>
    <n v="1267.0743739960203"/>
    <n v="0"/>
    <n v="2.9256260039796871"/>
    <n v="0"/>
    <n v="1496.8759424282498"/>
    <n v="0"/>
    <n v="3.1240575717501997"/>
    <n v="0"/>
  </r>
  <r>
    <n v="1999"/>
    <x v="7"/>
    <x v="77"/>
    <n v="1489.6433872604757"/>
    <n v="0"/>
    <n v="7.2325551677670319"/>
    <n v="0"/>
    <n v="1489.2122174390504"/>
    <n v="0"/>
    <n v="7.2316946206713055"/>
    <n v="0"/>
    <n v="1260.3027909974401"/>
    <n v="0"/>
    <n v="6.7715829985802429"/>
    <n v="0"/>
    <n v="1489.6433872604828"/>
    <n v="0"/>
    <n v="7.2325551677670319"/>
    <n v="0"/>
  </r>
  <r>
    <n v="1999"/>
    <x v="8"/>
    <x v="77"/>
    <n v="1480.4945576217474"/>
    <n v="0"/>
    <n v="7.0734088113679974"/>
    <n v="2.0754208273603325"/>
    <n v="1480.0642302718329"/>
    <n v="0"/>
    <n v="7.0725663398334966"/>
    <n v="2.0754208273839825"/>
    <n v="1251.607618873963"/>
    <n v="0"/>
    <n v="6.6197512960931224"/>
    <n v="2.0754208273839283"/>
    <n v="1480.4945576217372"/>
    <n v="0"/>
    <n v="7.0734088113677567"/>
    <n v="2.0754208273778536"/>
  </r>
  <r>
    <n v="1999"/>
    <x v="9"/>
    <x v="77"/>
    <n v="1468.885137366407"/>
    <n v="1.2899776840811456E-4"/>
    <n v="9.1095492529435287"/>
    <n v="2.5000000001652891"/>
    <n v="1468.455897854504"/>
    <n v="1.3011034091342332E-4"/>
    <n v="9.1084625275045621"/>
    <n v="2.5000000001652891"/>
    <n v="1240.587321189322"/>
    <n v="1.4616838854919996E-4"/>
    <n v="8.5204438528642967"/>
    <n v="2.5000000001652891"/>
    <n v="1468.8851427575673"/>
    <n v="1.3439561946349376E-4"/>
    <n v="9.1095492596239964"/>
    <n v="2.5000000001652891"/>
  </r>
  <r>
    <n v="1999"/>
    <x v="10"/>
    <x v="77"/>
    <n v="1432.0434545907578"/>
    <n v="0"/>
    <n v="7.0764154369287482"/>
    <n v="29.765267338720385"/>
    <n v="1431.6150713484551"/>
    <n v="0"/>
    <n v="7.0755591673284854"/>
    <n v="29.765267338720385"/>
    <n v="1204.2131379058799"/>
    <n v="0"/>
    <n v="6.6089159447227317"/>
    <n v="29.765267338719376"/>
    <n v="1432.0434599711632"/>
    <n v="0"/>
    <n v="7.0764154476833454"/>
    <n v="29.76526733872079"/>
  </r>
  <r>
    <n v="1999"/>
    <x v="11"/>
    <x v="77"/>
    <n v="1397.246851360753"/>
    <n v="0"/>
    <n v="6.307869730651479"/>
    <n v="28.488733499353369"/>
    <n v="1396.8192267790123"/>
    <n v="0"/>
    <n v="6.3071110700894586"/>
    <n v="28.488733499353348"/>
    <n v="1169.8491646754139"/>
    <n v="0"/>
    <n v="5.8752397311125968"/>
    <n v="28.488733499353348"/>
    <n v="1397.24685673163"/>
    <n v="0"/>
    <n v="6.3078697401798216"/>
    <n v="28.488733499353348"/>
  </r>
  <r>
    <n v="1999"/>
    <x v="0"/>
    <x v="78"/>
    <n v="1365.7874764108608"/>
    <n v="0"/>
    <n v="3.8731680515166005"/>
    <n v="27.586206898375607"/>
    <n v="1365.3603213656977"/>
    <n v="0"/>
    <n v="3.872698514938989"/>
    <n v="27.586206898375607"/>
    <n v="1138.66413552883"/>
    <n v="0"/>
    <n v="3.5988222482083216"/>
    <n v="27.586206898375607"/>
    <n v="1365.7874817758404"/>
    <n v="0"/>
    <n v="3.8731680574139915"/>
    <n v="27.586206898375607"/>
  </r>
  <r>
    <n v="1999"/>
    <x v="1"/>
    <x v="78"/>
    <n v="1367.3584386883733"/>
    <n v="2.0111917053975082E-4"/>
    <n v="-1.5707611583419956"/>
    <n v="0"/>
    <n v="1366.9310942535722"/>
    <n v="2.0289776325830615E-4"/>
    <n v="-1.5705699901111965"/>
    <n v="0"/>
    <n v="1140.1222087674128"/>
    <n v="2.28274730745597E-4"/>
    <n v="-1.4578449638520103"/>
    <n v="0"/>
    <n v="1367.3584527031983"/>
    <n v="2.0976468034882497E-4"/>
    <n v="-1.5707611626774995"/>
    <n v="0"/>
  </r>
  <r>
    <n v="1999"/>
    <x v="2"/>
    <x v="78"/>
    <n v="1366.0924160254522"/>
    <n v="0"/>
    <n v="1.2660226629211593"/>
    <n v="0"/>
    <n v="1365.6652256706016"/>
    <n v="0"/>
    <n v="1.2658685829705973"/>
    <n v="0"/>
    <n v="1138.947186426607"/>
    <n v="0"/>
    <n v="1.1750223408057536"/>
    <n v="0"/>
    <n v="1366.092430035224"/>
    <n v="0"/>
    <n v="1.2660226679743118"/>
    <n v="0"/>
  </r>
  <r>
    <n v="2000"/>
    <x v="3"/>
    <x v="78"/>
    <n v="1402.039597562874"/>
    <n v="31.729775834042975"/>
    <n v="-4.2174057033788088"/>
    <n v="0"/>
    <n v="1401.612315537652"/>
    <n v="31.730194878499415"/>
    <n v="-4.2168949885509939"/>
    <n v="0"/>
    <n v="1174.5965726319487"/>
    <n v="31.729983239611396"/>
    <n v="-3.9194029657302742"/>
    <n v="0"/>
    <n v="1402.0428577229868"/>
    <n v="31.733020027425656"/>
    <n v="-4.2174076603371837"/>
    <n v="0"/>
  </r>
  <r>
    <n v="2000"/>
    <x v="4"/>
    <x v="78"/>
    <n v="1499.9999999999998"/>
    <n v="92.064282617969596"/>
    <n v="-5.8961198191562261"/>
    <n v="0"/>
    <n v="1499.9999999999966"/>
    <n v="92.479766421037453"/>
    <n v="-5.9079180413071697"/>
    <n v="0"/>
    <n v="1270.0000000000005"/>
    <n v="90.004733800447596"/>
    <n v="-5.3986935676041838"/>
    <n v="0"/>
    <n v="1500.0000000000039"/>
    <n v="92.04869305004766"/>
    <n v="-5.9084492269693953"/>
    <n v="0"/>
  </r>
  <r>
    <n v="2000"/>
    <x v="5"/>
    <x v="78"/>
    <n v="1499.9999999999995"/>
    <n v="0.93306511788445501"/>
    <n v="0.93306511788468238"/>
    <n v="0"/>
    <n v="1500.0000000000027"/>
    <n v="0.93306511788755531"/>
    <n v="0.93306511788141622"/>
    <n v="0"/>
    <n v="1269.9999999999993"/>
    <n v="0.87384869091700845"/>
    <n v="0.87384869091814532"/>
    <n v="0"/>
    <n v="1499.9999999999986"/>
    <n v="0.93306511788046886"/>
    <n v="0.93306511788569846"/>
    <n v="0"/>
  </r>
  <r>
    <n v="2000"/>
    <x v="6"/>
    <x v="78"/>
    <n v="1497.568940995151"/>
    <n v="0"/>
    <n v="2.431059004848521"/>
    <n v="0"/>
    <n v="1497.5689409951556"/>
    <n v="0"/>
    <n v="2.4310590048471568"/>
    <n v="0"/>
    <n v="1267.7233266969533"/>
    <n v="0"/>
    <n v="2.2766733030459818"/>
    <n v="0"/>
    <n v="1497.5689409951506"/>
    <n v="0"/>
    <n v="2.4310590048480663"/>
    <n v="0"/>
  </r>
  <r>
    <n v="2000"/>
    <x v="7"/>
    <x v="78"/>
    <n v="1493.458202491403"/>
    <n v="0"/>
    <n v="4.1107385037480526"/>
    <n v="0"/>
    <n v="1493.4582024914075"/>
    <n v="0"/>
    <n v="4.1107385037480526"/>
    <n v="0"/>
    <n v="1263.8742335634918"/>
    <n v="0"/>
    <n v="3.8490931334615652"/>
    <n v="0"/>
    <n v="1493.4582024914018"/>
    <n v="0"/>
    <n v="4.1107385037487347"/>
    <n v="0"/>
  </r>
  <r>
    <n v="2000"/>
    <x v="8"/>
    <x v="78"/>
    <n v="1484.5886359524668"/>
    <n v="5.5167973275966177E-5"/>
    <n v="8.8696217069094452"/>
    <n v="0"/>
    <n v="1391.6913355435049"/>
    <n v="0"/>
    <n v="8.7590879618167179"/>
    <n v="93.007778986085881"/>
    <n v="1255.5716864178514"/>
    <n v="6.2514846750486437E-5"/>
    <n v="8.3026096604870965"/>
    <n v="0"/>
    <n v="1335.8572870042913"/>
    <n v="0"/>
    <n v="8.6926538839518059"/>
    <n v="148.90826160315876"/>
  </r>
  <r>
    <n v="2000"/>
    <x v="9"/>
    <x v="78"/>
    <n v="1463.8332825060088"/>
    <n v="0"/>
    <n v="8.9616949090926585"/>
    <n v="11.793658537365344"/>
    <n v="1375.6175699854894"/>
    <n v="0"/>
    <n v="8.7369362892378035"/>
    <n v="7.3368292687777625"/>
    <n v="1235.3960378807296"/>
    <n v="0"/>
    <n v="8.3819899997565113"/>
    <n v="11.793658537365276"/>
    <n v="1221.5022408011741"/>
    <n v="0"/>
    <n v="8.4754236439924711"/>
    <n v="105.87962255912466"/>
  </r>
  <r>
    <n v="2000"/>
    <x v="10"/>
    <x v="78"/>
    <n v="1426.0605677332501"/>
    <n v="0"/>
    <n v="8.9365078743004673"/>
    <n v="28.836206898458251"/>
    <n v="1338.0643572835318"/>
    <n v="0"/>
    <n v="8.7170058034993403"/>
    <n v="28.836206898458251"/>
    <n v="1198.2175189262964"/>
    <n v="0"/>
    <n v="8.3423120559748654"/>
    <n v="28.836206898458364"/>
    <n v="1089.4048359079179"/>
    <n v="0"/>
    <n v="8.1615765645601357"/>
    <n v="123.93582832869609"/>
  </r>
  <r>
    <n v="2000"/>
    <x v="11"/>
    <x v="78"/>
    <n v="1390.8052290531996"/>
    <n v="0"/>
    <n v="5.9291317815597395"/>
    <n v="29.32620689849076"/>
    <n v="1302.9559952958487"/>
    <n v="0"/>
    <n v="5.7821550891924645"/>
    <n v="29.326206898490646"/>
    <n v="1163.3714922857716"/>
    <n v="0"/>
    <n v="5.5198197420341195"/>
    <n v="29.32620689849065"/>
    <n v="1054.7737167177986"/>
    <n v="0"/>
    <n v="5.3049122916286571"/>
    <n v="29.32620689849065"/>
  </r>
  <r>
    <n v="2000"/>
    <x v="0"/>
    <x v="79"/>
    <n v="1359.7997605111764"/>
    <n v="0"/>
    <n v="0.92926164348304141"/>
    <n v="30.076206898540168"/>
    <n v="1271.9739448239202"/>
    <n v="0"/>
    <n v="0.90584357338827814"/>
    <n v="30.076206898540182"/>
    <n v="1132.4323060848203"/>
    <n v="0"/>
    <n v="0.862979302411091"/>
    <n v="30.076206898540235"/>
    <n v="1023.8687037944499"/>
    <n v="0"/>
    <n v="0.82880602480845766"/>
    <n v="30.076206898540292"/>
  </r>
  <r>
    <n v="2000"/>
    <x v="1"/>
    <x v="79"/>
    <n v="1339.6676621510915"/>
    <n v="0"/>
    <n v="0.59941543196422487"/>
    <n v="19.532682928120686"/>
    <n v="1251.8572383592837"/>
    <n v="0"/>
    <n v="0.58402353651585059"/>
    <n v="19.532682928120686"/>
    <n v="1112.3440678841305"/>
    <n v="0"/>
    <n v="0.55555527256903758"/>
    <n v="19.532682928120792"/>
    <n v="1003.8031770040382"/>
    <n v="0"/>
    <n v="0.53284386229100988"/>
    <n v="19.532682928120686"/>
  </r>
  <r>
    <n v="2000"/>
    <x v="2"/>
    <x v="79"/>
    <n v="1326.8232733562693"/>
    <n v="0"/>
    <n v="0.635608306210111"/>
    <n v="12.208780488612069"/>
    <n v="1239.0298809753606"/>
    <n v="0"/>
    <n v="0.61857689531100313"/>
    <n v="12.208780488612069"/>
    <n v="1099.546943889497"/>
    <n v="0"/>
    <n v="0.58834350602139729"/>
    <n v="12.208780488612069"/>
    <n v="991.03083331793516"/>
    <n v="0"/>
    <n v="0.56356319749327888"/>
    <n v="12.208780488609721"/>
  </r>
  <r>
    <n v="2001"/>
    <x v="3"/>
    <x v="79"/>
    <n v="1388.6592723353567"/>
    <n v="57.629259589720093"/>
    <n v="-4.2067393893673426"/>
    <n v="0"/>
    <n v="1300.7324069000465"/>
    <n v="57.605018655866346"/>
    <n v="-4.0975072688195695"/>
    <n v="0"/>
    <n v="1161.0768119736097"/>
    <n v="57.629376360470772"/>
    <n v="-3.9004917236418777"/>
    <n v="0"/>
    <n v="1052.5564736128408"/>
    <n v="57.783171492696631"/>
    <n v="-3.7424688022090251"/>
    <n v="0"/>
  </r>
  <r>
    <n v="2001"/>
    <x v="4"/>
    <x v="79"/>
    <n v="1420.4488473238109"/>
    <n v="31.463141669294782"/>
    <n v="-0.32643331915942397"/>
    <n v="0"/>
    <n v="1332.5502318556182"/>
    <n v="31.467430692860127"/>
    <n v="-0.35039426271159613"/>
    <n v="0"/>
    <n v="1192.9100169464657"/>
    <n v="31.463215212103815"/>
    <n v="-0.36998976075222245"/>
    <n v="0"/>
    <n v="1084.4221022746656"/>
    <n v="31.454404204950741"/>
    <n v="-0.41122445687401665"/>
    <n v="0"/>
  </r>
  <r>
    <n v="2001"/>
    <x v="5"/>
    <x v="79"/>
    <n v="1499.9999999999993"/>
    <n v="79.640169893037779"/>
    <n v="5.2518785040120974E-3"/>
    <n v="8.3765338345374446E-2"/>
    <n v="1474.3464683518946"/>
    <n v="141.88431681689502"/>
    <n v="5.1707465326273905E-3"/>
    <n v="8.2909574086029739E-2"/>
    <n v="1269.9999999999991"/>
    <n v="77.178654700071661"/>
    <n v="4.9063938969169385E-3"/>
    <n v="8.3765252641352372E-2"/>
    <n v="1226.2189263631878"/>
    <n v="141.88256290684083"/>
    <n v="4.7768408752233427E-3"/>
    <n v="8.0961977443342228E-2"/>
  </r>
  <r>
    <n v="2001"/>
    <x v="6"/>
    <x v="79"/>
    <n v="1485.8575435572848"/>
    <n v="0"/>
    <n v="3.4649757056140427"/>
    <n v="10.677480737100504"/>
    <n v="1460.3544303716942"/>
    <n v="0"/>
    <n v="3.4404763811245633"/>
    <n v="10.55156159907583"/>
    <n v="1256.0786479328478"/>
    <n v="0"/>
    <n v="3.2438875880874871"/>
    <n v="10.67746447906376"/>
    <n v="1215.5091157710153"/>
    <n v="0"/>
    <n v="3.1958903583030001"/>
    <n v="7.5139202338695164"/>
  </r>
  <r>
    <n v="2001"/>
    <x v="7"/>
    <x v="79"/>
    <n v="1460.0330814119457"/>
    <n v="0"/>
    <n v="9.4223471323623578"/>
    <n v="16.402115012976754"/>
    <n v="1344.3125113229066"/>
    <n v="0"/>
    <n v="9.2377553241940404"/>
    <n v="106.80416372459354"/>
    <n v="1230.8664435399394"/>
    <n v="0"/>
    <n v="8.8100053869115804"/>
    <n v="16.402199005996881"/>
    <n v="1122.0767050121208"/>
    <n v="0"/>
    <n v="8.5778391523956117"/>
    <n v="84.854571606498936"/>
  </r>
  <r>
    <n v="2001"/>
    <x v="8"/>
    <x v="79"/>
    <n v="1361.518908363302"/>
    <n v="0"/>
    <n v="8.6479230748064992"/>
    <n v="89.866249973837171"/>
    <n v="1246.0111608935524"/>
    <n v="0"/>
    <n v="8.366660243747134"/>
    <n v="89.934690185607082"/>
    <n v="1132.9485897992417"/>
    <n v="0"/>
    <n v="8.0515672860852874"/>
    <n v="89.86628645461235"/>
    <n v="962.79562935367142"/>
    <n v="0"/>
    <n v="7.6473808403769112"/>
    <n v="151.63369481807246"/>
  </r>
  <r>
    <n v="2001"/>
    <x v="9"/>
    <x v="79"/>
    <n v="1202.9028483826712"/>
    <n v="0"/>
    <n v="9.1360891701426397"/>
    <n v="149.47997081048814"/>
    <n v="1090.6671279112577"/>
    <n v="0"/>
    <n v="8.7889958235696781"/>
    <n v="146.55503715872504"/>
    <n v="975.04978937711292"/>
    <n v="0"/>
    <n v="8.4187072398852365"/>
    <n v="149.48009318224359"/>
    <n v="791.02442758387372"/>
    <n v="0"/>
    <n v="7.785955996382171"/>
    <n v="163.98524577341553"/>
  </r>
  <r>
    <n v="2001"/>
    <x v="10"/>
    <x v="79"/>
    <n v="1057.4000050949303"/>
    <n v="0"/>
    <n v="8.0515101894744987"/>
    <n v="137.45133309826642"/>
    <n v="945.98137215677536"/>
    <n v="0"/>
    <n v="7.7222564110655867"/>
    <n v="136.96349934341674"/>
    <n v="830.27221838006835"/>
    <n v="0"/>
    <n v="7.3261375563740216"/>
    <n v="137.45143344067054"/>
    <n v="648.26375464332978"/>
    <n v="0"/>
    <n v="6.6410377145350594"/>
    <n v="136.11963522600888"/>
  </r>
  <r>
    <n v="2001"/>
    <x v="11"/>
    <x v="79"/>
    <n v="968.07924055464377"/>
    <n v="0"/>
    <n v="5.2454101565047182"/>
    <n v="84.0753543837818"/>
    <n v="857.05295770986049"/>
    <n v="0"/>
    <n v="4.9876656827904782"/>
    <n v="83.940748764124393"/>
    <n v="741.48274397966361"/>
    <n v="0"/>
    <n v="4.7141426518620619"/>
    <n v="84.075331748542681"/>
    <n v="561.03071493719983"/>
    <n v="0"/>
    <n v="4.1892303425376838"/>
    <n v="83.04380936359226"/>
  </r>
  <r>
    <n v="2001"/>
    <x v="0"/>
    <x v="80"/>
    <n v="882.34472413388528"/>
    <n v="0"/>
    <n v="3.2278064094552832"/>
    <n v="82.506710011303213"/>
    <n v="771.4822886618806"/>
    <n v="0"/>
    <n v="3.063959036676664"/>
    <n v="82.506710011303227"/>
    <n v="656.11889681617743"/>
    <n v="0"/>
    <n v="2.8571371521829718"/>
    <n v="82.506710011303213"/>
    <n v="476.07081427562662"/>
    <n v="0"/>
    <n v="2.4531906502699883"/>
    <n v="82.506710011303227"/>
  </r>
  <r>
    <n v="2001"/>
    <x v="1"/>
    <x v="80"/>
    <n v="811.13112612556142"/>
    <n v="0"/>
    <n v="-3.9846342718024488"/>
    <n v="75.198232280126305"/>
    <n v="700.02527465734693"/>
    <n v="0"/>
    <n v="-3.7412182755926295"/>
    <n v="75.198232280126305"/>
    <n v="584.39483246639907"/>
    <n v="0"/>
    <n v="-3.4741679303479458"/>
    <n v="75.198232280126305"/>
    <n v="405.82840482497829"/>
    <n v="0"/>
    <n v="-2.8899852730689588"/>
    <n v="73.132394723717283"/>
  </r>
  <r>
    <n v="2001"/>
    <x v="2"/>
    <x v="80"/>
    <n v="814.46408259681164"/>
    <n v="0"/>
    <n v="-4.9929564713599648"/>
    <n v="1.6600000001097517"/>
    <n v="703.03569652292322"/>
    <n v="0"/>
    <n v="-4.6704218656860421"/>
    <n v="1.6600000001097517"/>
    <n v="587.01400541634018"/>
    <n v="0"/>
    <n v="-4.2791729500508682"/>
    <n v="1.6600000001097517"/>
    <n v="407.71207494055824"/>
    <n v="0"/>
    <n v="-3.54367011569104"/>
    <n v="1.6600000001110939"/>
  </r>
  <r>
    <n v="2002"/>
    <x v="3"/>
    <x v="80"/>
    <n v="936.63314122819077"/>
    <n v="119.94261097024233"/>
    <n v="-2.2264476611368025"/>
    <n v="0"/>
    <n v="824.06034176498008"/>
    <n v="118.93314053547034"/>
    <n v="-2.0915047065865195"/>
    <n v="0"/>
    <n v="708.91248010850438"/>
    <n v="119.9429851692298"/>
    <n v="-1.9554895229343998"/>
    <n v="0"/>
    <n v="528.35644276160099"/>
    <n v="119.00757727249585"/>
    <n v="-1.6367905485468981"/>
    <n v="0"/>
  </r>
  <r>
    <n v="2002"/>
    <x v="4"/>
    <x v="80"/>
    <n v="936.14117079043467"/>
    <n v="0"/>
    <n v="0.49197043775609473"/>
    <n v="0"/>
    <n v="823.5933480659404"/>
    <n v="0"/>
    <n v="0.46699369903967636"/>
    <n v="0"/>
    <n v="708.47653266533337"/>
    <n v="0"/>
    <n v="0.43594744317101686"/>
    <n v="0"/>
    <n v="527.98074908824765"/>
    <n v="0"/>
    <n v="0.37569367335333936"/>
    <n v="0"/>
  </r>
  <r>
    <n v="2002"/>
    <x v="5"/>
    <x v="80"/>
    <n v="933.85070772043832"/>
    <n v="0"/>
    <n v="1.8446776826364597"/>
    <n v="0.44578538735988937"/>
    <n v="821.37557472604726"/>
    <n v="0"/>
    <n v="1.7508491738516407"/>
    <n v="0.46692416604150166"/>
    <n v="706.39637880727946"/>
    <n v="0"/>
    <n v="1.6343690150114731"/>
    <n v="0.44578484304243132"/>
    <n v="526.12240481591084"/>
    <n v="0"/>
    <n v="1.4079742095888073"/>
    <n v="0.45037006274800079"/>
  </r>
  <r>
    <n v="2002"/>
    <x v="6"/>
    <x v="80"/>
    <n v="926.53672492797125"/>
    <n v="0"/>
    <n v="3.8650215692412773"/>
    <n v="3.4489612232257953"/>
    <n v="813.83258851962262"/>
    <n v="0"/>
    <n v="3.666486429274689"/>
    <n v="3.8764997771499545"/>
    <n v="699.52512248836433"/>
    <n v="0"/>
    <n v="3.4223061046838583"/>
    <n v="3.4489502142312713"/>
    <n v="519.63682999328137"/>
    <n v="0"/>
    <n v="2.9438870746045356"/>
    <n v="3.541687748024938"/>
  </r>
  <r>
    <n v="2002"/>
    <x v="7"/>
    <x v="80"/>
    <n v="921.13742360044967"/>
    <n v="0"/>
    <n v="5.3993013275215844"/>
    <n v="0"/>
    <n v="808.71513107466603"/>
    <n v="0"/>
    <n v="5.1174574449565853"/>
    <n v="0"/>
    <n v="694.74782970361457"/>
    <n v="0"/>
    <n v="4.7772927847497613"/>
    <n v="0"/>
    <n v="515.53477147277795"/>
    <n v="0"/>
    <n v="4.1020585205034195"/>
    <n v="0"/>
  </r>
  <r>
    <n v="2002"/>
    <x v="8"/>
    <x v="80"/>
    <n v="830.74449488713879"/>
    <n v="0"/>
    <n v="8.0523722622099001"/>
    <n v="82.34055645110098"/>
    <n v="706.45286094737878"/>
    <n v="0"/>
    <n v="7.5699148943574528"/>
    <n v="94.692355232929799"/>
    <n v="630.08850888005463"/>
    <n v="0"/>
    <n v="7.1254115297221148"/>
    <n v="57.533909293837823"/>
    <n v="423.54031023637162"/>
    <n v="0"/>
    <n v="5.9449028428294639"/>
    <n v="86.049558393576859"/>
  </r>
  <r>
    <n v="2002"/>
    <x v="9"/>
    <x v="80"/>
    <n v="700.71582197665361"/>
    <n v="0"/>
    <n v="8.0118183283114917"/>
    <n v="122.01685458217368"/>
    <n v="579.72590457380261"/>
    <n v="0"/>
    <n v="7.4005100924191538"/>
    <n v="119.32644628115702"/>
    <n v="501.01813710988307"/>
    <n v="0"/>
    <n v="6.9611376630285378"/>
    <n v="122.10923410714302"/>
    <n v="298.696179906743"/>
    <n v="0"/>
    <n v="5.5176840484716081"/>
    <n v="119.32644628115702"/>
  </r>
  <r>
    <n v="2002"/>
    <x v="10"/>
    <x v="80"/>
    <n v="583.80685990290544"/>
    <n v="0"/>
    <n v="6.4230934134414497"/>
    <n v="110.48586866030672"/>
    <n v="461.64103407384897"/>
    <n v="0"/>
    <n v="5.7286063940579481"/>
    <n v="112.35626410589569"/>
    <n v="385.14894293923106"/>
    <n v="0"/>
    <n v="5.2734455163636511"/>
    <n v="110.59574865428836"/>
    <n v="219.91324706371935"/>
    <n v="0"/>
    <n v="4.1053062280211634"/>
    <n v="74.677626615002481"/>
  </r>
  <r>
    <n v="2002"/>
    <x v="11"/>
    <x v="80"/>
    <n v="487.90681154704862"/>
    <n v="0"/>
    <n v="4.5537202729376531"/>
    <n v="91.346328082919172"/>
    <n v="367.7669247626348"/>
    <n v="0"/>
    <n v="3.9972612342771896"/>
    <n v="89.87684807693698"/>
    <n v="290.16002032782609"/>
    <n v="0"/>
    <n v="3.6425945284858017"/>
    <n v="91.346328082919172"/>
    <n v="208.49103206853843"/>
    <n v="0"/>
    <n v="2.9555467118499053"/>
    <n v="8.4666682833310176"/>
  </r>
  <r>
    <n v="2002"/>
    <x v="0"/>
    <x v="81"/>
    <n v="400.83512695739518"/>
    <n v="0"/>
    <n v="2.8563789780858997"/>
    <n v="84.215305611567544"/>
    <n v="289.12065561653071"/>
    <n v="6.6086364408696815E-4"/>
    <n v="2.4877521906804816"/>
    <n v="76.159177819067693"/>
    <n v="217.68731613011812"/>
    <n v="0"/>
    <n v="2.1992134607762779"/>
    <n v="70.273490736931691"/>
    <n v="202.02544731427935"/>
    <n v="0"/>
    <n v="2.0060869203821863"/>
    <n v="4.4594978338768971"/>
  </r>
  <r>
    <n v="2002"/>
    <x v="1"/>
    <x v="81"/>
    <n v="324.49217888278332"/>
    <n v="0"/>
    <n v="-0.143179043223995"/>
    <n v="76.486127117835849"/>
    <n v="245.47606768054484"/>
    <n v="0"/>
    <n v="-0.12418370636793696"/>
    <n v="43.768771642353805"/>
    <n v="215.00666764795074"/>
    <n v="0"/>
    <n v="-0.11308361722520788"/>
    <n v="2.7937320993925927"/>
    <n v="202.13542571731074"/>
    <n v="0"/>
    <n v="-0.10997840303139128"/>
    <n v="0"/>
  </r>
  <r>
    <n v="2002"/>
    <x v="2"/>
    <x v="81"/>
    <n v="433.54601940462555"/>
    <n v="103.54624965140118"/>
    <n v="-5.5075908704410494"/>
    <n v="0"/>
    <n v="353.39480582987397"/>
    <n v="103.00183507916513"/>
    <n v="-4.9169030701639969"/>
    <n v="0"/>
    <n v="323.36784628380354"/>
    <n v="103.69126438673175"/>
    <n v="-4.6699142491210637"/>
    <n v="0"/>
    <n v="310.710219771857"/>
    <n v="103.90506314110024"/>
    <n v="-4.669730913446017"/>
    <n v="0"/>
  </r>
  <r>
    <n v="2003"/>
    <x v="3"/>
    <x v="81"/>
    <n v="639.45740870805969"/>
    <n v="203.62314049586837"/>
    <n v="-2.2882488075657648"/>
    <n v="0"/>
    <n v="559.12084479426926"/>
    <n v="203.62314049586834"/>
    <n v="-2.102898468526945"/>
    <n v="0"/>
    <n v="529.04879652307272"/>
    <n v="203.62314049586783"/>
    <n v="-2.05780974340135"/>
    <n v="0"/>
    <n v="516.37955422780806"/>
    <n v="203.62314049586743"/>
    <n v="-2.0461939600836274"/>
    <n v="0"/>
  </r>
  <r>
    <n v="2003"/>
    <x v="4"/>
    <x v="81"/>
    <n v="670.98164748491752"/>
    <n v="31.516329026870778"/>
    <n v="-7.9097499870499632E-3"/>
    <n v="0"/>
    <n v="591.18055715337607"/>
    <n v="32.052337736843853"/>
    <n v="-7.3746222629580416E-3"/>
    <n v="0"/>
    <n v="561.10160631932683"/>
    <n v="32.047037816565926"/>
    <n v="-5.7719796881841035E-3"/>
    <n v="0"/>
    <n v="548.43103470638448"/>
    <n v="32.044794064863197"/>
    <n v="-6.6864137132256474E-3"/>
    <n v="0"/>
  </r>
  <r>
    <n v="2003"/>
    <x v="5"/>
    <x v="81"/>
    <n v="803.68713701142497"/>
    <n v="133.21792245317522"/>
    <n v="0.51243292666777052"/>
    <n v="0"/>
    <n v="723.90756672907469"/>
    <n v="133.21797440365975"/>
    <n v="0.49096482796113605"/>
    <n v="0"/>
    <n v="693.83944674997758"/>
    <n v="133.21554552289911"/>
    <n v="0.47770509224835678"/>
    <n v="0"/>
    <n v="681.17456027937192"/>
    <n v="133.2156453312567"/>
    <n v="0.47211975826925823"/>
    <n v="0"/>
  </r>
  <r>
    <n v="2003"/>
    <x v="6"/>
    <x v="81"/>
    <n v="803.71569298787392"/>
    <n v="0"/>
    <n v="-2.8555976448956244E-2"/>
    <n v="0"/>
    <n v="723.93593341627127"/>
    <n v="0"/>
    <n v="-2.8366687196580642E-2"/>
    <n v="0"/>
    <n v="693.86347879185428"/>
    <n v="0"/>
    <n v="-2.4032041876694166E-2"/>
    <n v="0"/>
    <n v="681.20116094144578"/>
    <n v="0"/>
    <n v="-2.6600662073860804E-2"/>
    <n v="0"/>
  </r>
  <r>
    <n v="2003"/>
    <x v="7"/>
    <x v="81"/>
    <n v="800.97386115804477"/>
    <n v="0"/>
    <n v="2.7418318298291524"/>
    <n v="0"/>
    <n v="721.32196973132523"/>
    <n v="0"/>
    <n v="2.613963684946043"/>
    <n v="0"/>
    <n v="691.29767791025836"/>
    <n v="0"/>
    <n v="2.5658008815959192"/>
    <n v="0"/>
    <n v="678.65563950601427"/>
    <n v="0"/>
    <n v="2.5455214354315103"/>
    <n v="0"/>
  </r>
  <r>
    <n v="2003"/>
    <x v="8"/>
    <x v="81"/>
    <n v="794.178022797631"/>
    <n v="0"/>
    <n v="6.795838360413768"/>
    <n v="0"/>
    <n v="714.84331871865493"/>
    <n v="0"/>
    <n v="6.4786510126702979"/>
    <n v="0"/>
    <n v="684.93839733738957"/>
    <n v="0"/>
    <n v="6.3592805728687836"/>
    <n v="0"/>
    <n v="672.34662109065061"/>
    <n v="0"/>
    <n v="6.3090184153636528"/>
    <n v="0"/>
  </r>
  <r>
    <n v="2003"/>
    <x v="9"/>
    <x v="81"/>
    <n v="778.59268565742991"/>
    <n v="0"/>
    <n v="7.8333986541066221"/>
    <n v="7.7519384860944687"/>
    <n v="669.43185446462439"/>
    <n v="0"/>
    <n v="7.3969809639767377"/>
    <n v="38.014483290053796"/>
    <n v="669.85739063313019"/>
    <n v="0"/>
    <n v="7.3288521296349938"/>
    <n v="7.7521545746243863"/>
    <n v="560.8601071433842"/>
    <n v="0"/>
    <n v="7.0478516514875764"/>
    <n v="104.43866229577884"/>
  </r>
  <r>
    <n v="2003"/>
    <x v="10"/>
    <x v="81"/>
    <n v="744.41044218009631"/>
    <n v="0"/>
    <n v="5.3460365788753492"/>
    <n v="28.836206898458251"/>
    <n v="635.59856232364154"/>
    <n v="0"/>
    <n v="4.997085242524598"/>
    <n v="28.836206898458251"/>
    <n v="636.02273819273398"/>
    <n v="0"/>
    <n v="4.9984455419379614"/>
    <n v="28.836206898458251"/>
    <n v="508.498039478397"/>
    <n v="0"/>
    <n v="4.4909483113314224"/>
    <n v="47.871119353655772"/>
  </r>
  <r>
    <n v="2003"/>
    <x v="11"/>
    <x v="81"/>
    <n v="709.94921989618308"/>
    <n v="0"/>
    <n v="5.1350153854225802"/>
    <n v="29.32620689849065"/>
    <n v="616.76074990580844"/>
    <n v="0"/>
    <n v="4.8125330966138602"/>
    <n v="14.025279321219246"/>
    <n v="609.41133505776577"/>
    <n v="0"/>
    <n v="4.7995693700031872"/>
    <n v="21.811833764965026"/>
    <n v="480.9244114401626"/>
    <n v="0"/>
    <n v="4.2265243137819901"/>
    <n v="23.347103724452413"/>
  </r>
  <r>
    <n v="2003"/>
    <x v="0"/>
    <x v="82"/>
    <m/>
    <m/>
    <n v="709.94921989618308"/>
    <m/>
    <m/>
    <m/>
    <n v="616.76074990580844"/>
    <m/>
    <m/>
    <m/>
    <n v="609.41133505776577"/>
    <m/>
    <m/>
    <m/>
    <n v="480.9244114401626"/>
    <m/>
  </r>
  <r>
    <n v="2003"/>
    <x v="1"/>
    <x v="82"/>
    <m/>
    <m/>
    <n v="0"/>
    <m/>
    <m/>
    <m/>
    <n v="0"/>
    <m/>
    <m/>
    <m/>
    <n v="0"/>
    <m/>
    <m/>
    <m/>
    <n v="0"/>
    <m/>
  </r>
  <r>
    <n v="2003"/>
    <x v="2"/>
    <x v="82"/>
    <m/>
    <m/>
    <n v="0"/>
    <m/>
    <m/>
    <m/>
    <n v="0"/>
    <m/>
    <m/>
    <m/>
    <n v="0"/>
    <m/>
    <m/>
    <m/>
    <n v="0"/>
    <m/>
  </r>
  <r>
    <n v="2004"/>
    <x v="3"/>
    <x v="82"/>
    <m/>
    <m/>
    <n v="0"/>
    <m/>
    <m/>
    <m/>
    <n v="0"/>
    <m/>
    <m/>
    <m/>
    <n v="0"/>
    <m/>
    <m/>
    <m/>
    <n v="0"/>
    <m/>
  </r>
  <r>
    <n v="2004"/>
    <x v="4"/>
    <x v="82"/>
    <m/>
    <m/>
    <n v="0"/>
    <m/>
    <m/>
    <m/>
    <n v="0"/>
    <m/>
    <m/>
    <m/>
    <n v="0"/>
    <m/>
    <m/>
    <m/>
    <n v="0"/>
    <m/>
  </r>
  <r>
    <n v="2004"/>
    <x v="5"/>
    <x v="82"/>
    <m/>
    <m/>
    <n v="0"/>
    <m/>
    <m/>
    <m/>
    <n v="0"/>
    <m/>
    <m/>
    <m/>
    <n v="0"/>
    <m/>
    <m/>
    <m/>
    <n v="0"/>
    <m/>
  </r>
  <r>
    <n v="2004"/>
    <x v="6"/>
    <x v="82"/>
    <m/>
    <m/>
    <n v="0"/>
    <m/>
    <m/>
    <m/>
    <n v="0"/>
    <m/>
    <m/>
    <m/>
    <n v="0"/>
    <m/>
    <m/>
    <m/>
    <n v="0"/>
    <m/>
  </r>
  <r>
    <n v="2004"/>
    <x v="7"/>
    <x v="82"/>
    <m/>
    <m/>
    <n v="0"/>
    <m/>
    <m/>
    <m/>
    <n v="0"/>
    <m/>
    <m/>
    <m/>
    <n v="0"/>
    <m/>
    <m/>
    <m/>
    <n v="0"/>
    <m/>
  </r>
  <r>
    <n v="2004"/>
    <x v="8"/>
    <x v="82"/>
    <m/>
    <m/>
    <n v="0"/>
    <m/>
    <m/>
    <m/>
    <n v="0"/>
    <m/>
    <m/>
    <m/>
    <n v="0"/>
    <m/>
    <m/>
    <m/>
    <n v="0"/>
    <m/>
  </r>
  <r>
    <n v="2004"/>
    <x v="9"/>
    <x v="82"/>
    <m/>
    <m/>
    <n v="0"/>
    <m/>
    <m/>
    <m/>
    <n v="0"/>
    <m/>
    <m/>
    <m/>
    <n v="0"/>
    <m/>
    <m/>
    <m/>
    <n v="0"/>
    <m/>
  </r>
  <r>
    <n v="2004"/>
    <x v="10"/>
    <x v="82"/>
    <m/>
    <m/>
    <n v="0"/>
    <m/>
    <m/>
    <m/>
    <n v="0"/>
    <m/>
    <m/>
    <m/>
    <n v="0"/>
    <m/>
    <m/>
    <m/>
    <n v="0"/>
    <m/>
  </r>
  <r>
    <n v="2004"/>
    <x v="11"/>
    <x v="82"/>
    <m/>
    <m/>
    <n v="0"/>
    <m/>
    <m/>
    <m/>
    <n v="0"/>
    <m/>
    <m/>
    <m/>
    <n v="0"/>
    <m/>
    <m/>
    <m/>
    <n v="0"/>
    <m/>
  </r>
  <r>
    <n v="2004"/>
    <x v="0"/>
    <x v="83"/>
    <m/>
    <m/>
    <n v="0"/>
    <m/>
    <m/>
    <m/>
    <n v="0"/>
    <m/>
    <m/>
    <m/>
    <n v="0"/>
    <m/>
    <m/>
    <m/>
    <n v="0"/>
    <m/>
  </r>
  <r>
    <n v="2004"/>
    <x v="1"/>
    <x v="83"/>
    <m/>
    <m/>
    <n v="0"/>
    <m/>
    <m/>
    <m/>
    <n v="0"/>
    <m/>
    <m/>
    <m/>
    <n v="0"/>
    <m/>
    <m/>
    <m/>
    <n v="0"/>
    <m/>
  </r>
  <r>
    <n v="2004"/>
    <x v="2"/>
    <x v="83"/>
    <m/>
    <m/>
    <n v="0"/>
    <m/>
    <m/>
    <m/>
    <n v="0"/>
    <m/>
    <m/>
    <m/>
    <n v="0"/>
    <m/>
    <m/>
    <m/>
    <n v="0"/>
    <m/>
  </r>
  <r>
    <n v="2005"/>
    <x v="3"/>
    <x v="83"/>
    <m/>
    <m/>
    <n v="0"/>
    <m/>
    <m/>
    <m/>
    <n v="0"/>
    <m/>
    <m/>
    <m/>
    <n v="0"/>
    <m/>
    <m/>
    <m/>
    <n v="0"/>
    <m/>
  </r>
  <r>
    <n v="2005"/>
    <x v="4"/>
    <x v="83"/>
    <m/>
    <m/>
    <n v="0"/>
    <m/>
    <m/>
    <m/>
    <n v="0"/>
    <m/>
    <m/>
    <m/>
    <n v="0"/>
    <m/>
    <m/>
    <m/>
    <n v="0"/>
    <m/>
  </r>
  <r>
    <n v="2005"/>
    <x v="5"/>
    <x v="83"/>
    <m/>
    <m/>
    <n v="0"/>
    <m/>
    <m/>
    <m/>
    <n v="0"/>
    <m/>
    <m/>
    <m/>
    <n v="0"/>
    <m/>
    <m/>
    <m/>
    <n v="0"/>
    <m/>
  </r>
  <r>
    <n v="2005"/>
    <x v="6"/>
    <x v="83"/>
    <m/>
    <m/>
    <n v="0"/>
    <m/>
    <m/>
    <m/>
    <n v="0"/>
    <m/>
    <m/>
    <m/>
    <n v="0"/>
    <m/>
    <m/>
    <m/>
    <n v="0"/>
    <m/>
  </r>
  <r>
    <n v="2005"/>
    <x v="7"/>
    <x v="83"/>
    <m/>
    <m/>
    <n v="0"/>
    <m/>
    <m/>
    <m/>
    <n v="0"/>
    <m/>
    <m/>
    <m/>
    <n v="0"/>
    <m/>
    <m/>
    <m/>
    <n v="0"/>
    <m/>
  </r>
  <r>
    <n v="2005"/>
    <x v="8"/>
    <x v="83"/>
    <m/>
    <m/>
    <n v="0"/>
    <m/>
    <m/>
    <m/>
    <n v="0"/>
    <m/>
    <m/>
    <m/>
    <n v="0"/>
    <m/>
    <m/>
    <m/>
    <n v="0"/>
    <m/>
  </r>
  <r>
    <n v="2005"/>
    <x v="9"/>
    <x v="83"/>
    <m/>
    <m/>
    <n v="0"/>
    <m/>
    <m/>
    <m/>
    <n v="0"/>
    <m/>
    <m/>
    <m/>
    <n v="0"/>
    <m/>
    <m/>
    <m/>
    <n v="0"/>
    <m/>
  </r>
  <r>
    <n v="2005"/>
    <x v="10"/>
    <x v="83"/>
    <m/>
    <m/>
    <n v="0"/>
    <m/>
    <m/>
    <m/>
    <n v="0"/>
    <m/>
    <m/>
    <m/>
    <n v="0"/>
    <m/>
    <m/>
    <m/>
    <n v="0"/>
    <m/>
  </r>
  <r>
    <n v="2005"/>
    <x v="11"/>
    <x v="83"/>
    <m/>
    <m/>
    <n v="0"/>
    <m/>
    <m/>
    <m/>
    <n v="0"/>
    <m/>
    <m/>
    <m/>
    <n v="0"/>
    <m/>
    <m/>
    <m/>
    <n v="0"/>
    <m/>
  </r>
  <r>
    <n v="2005"/>
    <x v="0"/>
    <x v="84"/>
    <m/>
    <m/>
    <n v="0"/>
    <m/>
    <m/>
    <m/>
    <n v="0"/>
    <m/>
    <m/>
    <m/>
    <n v="0"/>
    <m/>
    <m/>
    <m/>
    <n v="0"/>
    <m/>
  </r>
  <r>
    <n v="2005"/>
    <x v="1"/>
    <x v="84"/>
    <m/>
    <m/>
    <n v="0"/>
    <m/>
    <m/>
    <m/>
    <n v="0"/>
    <m/>
    <m/>
    <m/>
    <n v="0"/>
    <m/>
    <m/>
    <m/>
    <n v="0"/>
    <m/>
  </r>
  <r>
    <n v="2005"/>
    <x v="2"/>
    <x v="84"/>
    <m/>
    <m/>
    <n v="0"/>
    <m/>
    <m/>
    <m/>
    <n v="0"/>
    <m/>
    <m/>
    <m/>
    <n v="0"/>
    <m/>
    <m/>
    <m/>
    <n v="0"/>
    <m/>
  </r>
  <r>
    <n v="2006"/>
    <x v="3"/>
    <x v="84"/>
    <m/>
    <m/>
    <n v="0"/>
    <m/>
    <m/>
    <m/>
    <n v="0"/>
    <m/>
    <m/>
    <m/>
    <n v="0"/>
    <m/>
    <m/>
    <m/>
    <n v="0"/>
    <m/>
  </r>
  <r>
    <n v="2006"/>
    <x v="4"/>
    <x v="84"/>
    <m/>
    <m/>
    <n v="0"/>
    <m/>
    <m/>
    <m/>
    <n v="0"/>
    <m/>
    <m/>
    <m/>
    <n v="0"/>
    <m/>
    <m/>
    <m/>
    <n v="0"/>
    <m/>
  </r>
  <r>
    <n v="2006"/>
    <x v="5"/>
    <x v="84"/>
    <m/>
    <m/>
    <n v="0"/>
    <m/>
    <m/>
    <m/>
    <n v="0"/>
    <m/>
    <m/>
    <m/>
    <n v="0"/>
    <m/>
    <m/>
    <m/>
    <n v="0"/>
    <m/>
  </r>
  <r>
    <n v="2006"/>
    <x v="6"/>
    <x v="84"/>
    <m/>
    <m/>
    <n v="0"/>
    <m/>
    <m/>
    <m/>
    <n v="0"/>
    <m/>
    <m/>
    <m/>
    <n v="0"/>
    <m/>
    <m/>
    <m/>
    <n v="0"/>
    <m/>
  </r>
  <r>
    <n v="2006"/>
    <x v="7"/>
    <x v="84"/>
    <m/>
    <m/>
    <n v="0"/>
    <m/>
    <m/>
    <m/>
    <n v="0"/>
    <m/>
    <m/>
    <m/>
    <n v="0"/>
    <m/>
    <m/>
    <m/>
    <n v="0"/>
    <m/>
  </r>
  <r>
    <n v="2006"/>
    <x v="8"/>
    <x v="84"/>
    <m/>
    <m/>
    <n v="0"/>
    <m/>
    <m/>
    <m/>
    <n v="0"/>
    <m/>
    <m/>
    <m/>
    <n v="0"/>
    <m/>
    <m/>
    <m/>
    <n v="0"/>
    <m/>
  </r>
  <r>
    <n v="2006"/>
    <x v="9"/>
    <x v="84"/>
    <m/>
    <m/>
    <n v="0"/>
    <m/>
    <m/>
    <m/>
    <n v="0"/>
    <m/>
    <m/>
    <m/>
    <n v="0"/>
    <m/>
    <m/>
    <m/>
    <n v="0"/>
    <m/>
  </r>
  <r>
    <n v="2006"/>
    <x v="10"/>
    <x v="84"/>
    <m/>
    <m/>
    <n v="0"/>
    <m/>
    <m/>
    <m/>
    <n v="0"/>
    <m/>
    <m/>
    <m/>
    <n v="0"/>
    <m/>
    <m/>
    <m/>
    <n v="0"/>
    <m/>
  </r>
  <r>
    <n v="2006"/>
    <x v="11"/>
    <x v="84"/>
    <m/>
    <m/>
    <n v="0"/>
    <m/>
    <m/>
    <m/>
    <n v="0"/>
    <m/>
    <m/>
    <m/>
    <n v="0"/>
    <m/>
    <m/>
    <m/>
    <n v="0"/>
    <m/>
  </r>
  <r>
    <n v="2006"/>
    <x v="0"/>
    <x v="85"/>
    <m/>
    <m/>
    <n v="0"/>
    <m/>
    <m/>
    <m/>
    <n v="0"/>
    <m/>
    <m/>
    <m/>
    <n v="0"/>
    <m/>
    <m/>
    <m/>
    <n v="0"/>
    <m/>
  </r>
  <r>
    <n v="2006"/>
    <x v="1"/>
    <x v="85"/>
    <m/>
    <m/>
    <n v="0"/>
    <m/>
    <m/>
    <m/>
    <n v="0"/>
    <m/>
    <m/>
    <m/>
    <n v="0"/>
    <m/>
    <m/>
    <m/>
    <n v="0"/>
    <m/>
  </r>
  <r>
    <n v="2006"/>
    <x v="2"/>
    <x v="85"/>
    <m/>
    <m/>
    <n v="0"/>
    <m/>
    <m/>
    <m/>
    <n v="0"/>
    <m/>
    <m/>
    <m/>
    <n v="0"/>
    <m/>
    <m/>
    <m/>
    <n v="0"/>
    <m/>
  </r>
  <r>
    <n v="2007"/>
    <x v="3"/>
    <x v="85"/>
    <m/>
    <m/>
    <n v="0"/>
    <m/>
    <m/>
    <m/>
    <n v="0"/>
    <m/>
    <m/>
    <m/>
    <n v="0"/>
    <m/>
    <m/>
    <m/>
    <n v="0"/>
    <m/>
  </r>
  <r>
    <n v="2007"/>
    <x v="4"/>
    <x v="85"/>
    <m/>
    <m/>
    <n v="0"/>
    <m/>
    <m/>
    <m/>
    <n v="0"/>
    <m/>
    <m/>
    <m/>
    <n v="0"/>
    <m/>
    <m/>
    <m/>
    <n v="0"/>
    <m/>
  </r>
  <r>
    <n v="2007"/>
    <x v="5"/>
    <x v="85"/>
    <m/>
    <m/>
    <n v="0"/>
    <m/>
    <m/>
    <m/>
    <n v="0"/>
    <m/>
    <m/>
    <m/>
    <n v="0"/>
    <m/>
    <m/>
    <m/>
    <n v="0"/>
    <m/>
  </r>
  <r>
    <n v="2007"/>
    <x v="6"/>
    <x v="85"/>
    <m/>
    <m/>
    <n v="0"/>
    <m/>
    <m/>
    <m/>
    <n v="0"/>
    <m/>
    <m/>
    <m/>
    <n v="0"/>
    <m/>
    <m/>
    <m/>
    <n v="0"/>
    <m/>
  </r>
  <r>
    <n v="2007"/>
    <x v="7"/>
    <x v="85"/>
    <m/>
    <m/>
    <n v="0"/>
    <m/>
    <m/>
    <m/>
    <n v="0"/>
    <m/>
    <m/>
    <m/>
    <n v="0"/>
    <m/>
    <m/>
    <m/>
    <n v="0"/>
    <m/>
  </r>
  <r>
    <n v="2007"/>
    <x v="8"/>
    <x v="85"/>
    <m/>
    <m/>
    <n v="0"/>
    <m/>
    <m/>
    <m/>
    <n v="0"/>
    <m/>
    <m/>
    <m/>
    <n v="0"/>
    <m/>
    <m/>
    <m/>
    <n v="0"/>
    <m/>
  </r>
  <r>
    <n v="2007"/>
    <x v="9"/>
    <x v="85"/>
    <m/>
    <m/>
    <n v="0"/>
    <m/>
    <m/>
    <m/>
    <n v="0"/>
    <m/>
    <m/>
    <m/>
    <n v="0"/>
    <m/>
    <m/>
    <m/>
    <n v="0"/>
    <m/>
  </r>
  <r>
    <n v="2007"/>
    <x v="10"/>
    <x v="85"/>
    <m/>
    <m/>
    <n v="0"/>
    <m/>
    <m/>
    <m/>
    <n v="0"/>
    <m/>
    <m/>
    <m/>
    <n v="0"/>
    <m/>
    <m/>
    <m/>
    <n v="0"/>
    <m/>
  </r>
  <r>
    <n v="2007"/>
    <x v="11"/>
    <x v="85"/>
    <m/>
    <m/>
    <n v="0"/>
    <m/>
    <m/>
    <m/>
    <n v="0"/>
    <m/>
    <m/>
    <m/>
    <n v="0"/>
    <m/>
    <m/>
    <m/>
    <n v="0"/>
    <m/>
  </r>
  <r>
    <n v="2007"/>
    <x v="0"/>
    <x v="86"/>
    <m/>
    <m/>
    <n v="0"/>
    <m/>
    <m/>
    <m/>
    <n v="0"/>
    <m/>
    <m/>
    <m/>
    <n v="0"/>
    <m/>
    <m/>
    <m/>
    <n v="0"/>
    <m/>
  </r>
  <r>
    <n v="2007"/>
    <x v="1"/>
    <x v="86"/>
    <m/>
    <m/>
    <n v="0"/>
    <m/>
    <m/>
    <m/>
    <n v="0"/>
    <m/>
    <m/>
    <m/>
    <n v="0"/>
    <m/>
    <m/>
    <m/>
    <n v="0"/>
    <m/>
  </r>
  <r>
    <n v="2007"/>
    <x v="2"/>
    <x v="86"/>
    <m/>
    <m/>
    <n v="0"/>
    <m/>
    <m/>
    <m/>
    <n v="0"/>
    <m/>
    <m/>
    <m/>
    <n v="0"/>
    <m/>
    <m/>
    <m/>
    <n v="0"/>
    <m/>
  </r>
  <r>
    <n v="2008"/>
    <x v="3"/>
    <x v="86"/>
    <m/>
    <m/>
    <n v="0"/>
    <m/>
    <m/>
    <m/>
    <n v="0"/>
    <m/>
    <m/>
    <m/>
    <n v="0"/>
    <m/>
    <m/>
    <m/>
    <n v="0"/>
    <m/>
  </r>
  <r>
    <n v="2008"/>
    <x v="4"/>
    <x v="86"/>
    <m/>
    <m/>
    <n v="0"/>
    <m/>
    <m/>
    <m/>
    <n v="0"/>
    <m/>
    <m/>
    <m/>
    <n v="0"/>
    <m/>
    <m/>
    <m/>
    <n v="0"/>
    <m/>
  </r>
  <r>
    <n v="2008"/>
    <x v="5"/>
    <x v="86"/>
    <m/>
    <m/>
    <n v="0"/>
    <m/>
    <m/>
    <m/>
    <n v="0"/>
    <m/>
    <m/>
    <m/>
    <n v="0"/>
    <m/>
    <m/>
    <m/>
    <n v="0"/>
    <m/>
  </r>
  <r>
    <n v="2008"/>
    <x v="6"/>
    <x v="86"/>
    <m/>
    <m/>
    <n v="0"/>
    <m/>
    <m/>
    <m/>
    <n v="0"/>
    <m/>
    <m/>
    <m/>
    <n v="0"/>
    <m/>
    <m/>
    <m/>
    <n v="0"/>
    <m/>
  </r>
  <r>
    <n v="2008"/>
    <x v="7"/>
    <x v="86"/>
    <m/>
    <m/>
    <n v="0"/>
    <m/>
    <m/>
    <m/>
    <n v="0"/>
    <m/>
    <m/>
    <m/>
    <n v="0"/>
    <m/>
    <m/>
    <m/>
    <n v="0"/>
    <m/>
  </r>
  <r>
    <n v="2008"/>
    <x v="8"/>
    <x v="86"/>
    <m/>
    <m/>
    <n v="0"/>
    <m/>
    <m/>
    <m/>
    <n v="0"/>
    <m/>
    <m/>
    <m/>
    <n v="0"/>
    <m/>
    <m/>
    <m/>
    <n v="0"/>
    <m/>
  </r>
  <r>
    <n v="2008"/>
    <x v="9"/>
    <x v="86"/>
    <m/>
    <m/>
    <n v="0"/>
    <m/>
    <m/>
    <m/>
    <n v="0"/>
    <m/>
    <m/>
    <m/>
    <n v="0"/>
    <m/>
    <m/>
    <m/>
    <n v="0"/>
    <m/>
  </r>
  <r>
    <n v="2008"/>
    <x v="10"/>
    <x v="86"/>
    <m/>
    <m/>
    <n v="0"/>
    <m/>
    <m/>
    <m/>
    <n v="0"/>
    <m/>
    <m/>
    <m/>
    <n v="0"/>
    <m/>
    <m/>
    <m/>
    <n v="0"/>
    <m/>
  </r>
  <r>
    <n v="2008"/>
    <x v="11"/>
    <x v="86"/>
    <m/>
    <m/>
    <n v="0"/>
    <m/>
    <m/>
    <m/>
    <n v="0"/>
    <m/>
    <m/>
    <m/>
    <n v="0"/>
    <m/>
    <m/>
    <m/>
    <n v="0"/>
    <m/>
  </r>
  <r>
    <n v="2008"/>
    <x v="0"/>
    <x v="87"/>
    <m/>
    <m/>
    <n v="0"/>
    <m/>
    <m/>
    <m/>
    <n v="0"/>
    <m/>
    <m/>
    <m/>
    <n v="0"/>
    <m/>
    <m/>
    <m/>
    <n v="0"/>
    <m/>
  </r>
  <r>
    <n v="2008"/>
    <x v="1"/>
    <x v="87"/>
    <m/>
    <m/>
    <n v="0"/>
    <m/>
    <m/>
    <m/>
    <n v="0"/>
    <m/>
    <m/>
    <m/>
    <n v="0"/>
    <m/>
    <m/>
    <m/>
    <n v="0"/>
    <m/>
  </r>
  <r>
    <n v="2008"/>
    <x v="2"/>
    <x v="87"/>
    <m/>
    <m/>
    <n v="0"/>
    <m/>
    <m/>
    <m/>
    <n v="0"/>
    <m/>
    <m/>
    <m/>
    <n v="0"/>
    <m/>
    <m/>
    <m/>
    <n v="0"/>
    <m/>
  </r>
  <r>
    <n v="2009"/>
    <x v="3"/>
    <x v="87"/>
    <m/>
    <m/>
    <n v="0"/>
    <m/>
    <m/>
    <m/>
    <n v="0"/>
    <m/>
    <m/>
    <m/>
    <n v="0"/>
    <m/>
    <m/>
    <m/>
    <n v="0"/>
    <m/>
  </r>
  <r>
    <n v="2009"/>
    <x v="4"/>
    <x v="87"/>
    <m/>
    <m/>
    <n v="0"/>
    <m/>
    <m/>
    <m/>
    <n v="0"/>
    <m/>
    <m/>
    <m/>
    <n v="0"/>
    <m/>
    <m/>
    <m/>
    <n v="0"/>
    <m/>
  </r>
  <r>
    <n v="2009"/>
    <x v="5"/>
    <x v="87"/>
    <m/>
    <m/>
    <n v="0"/>
    <m/>
    <m/>
    <m/>
    <n v="0"/>
    <m/>
    <m/>
    <m/>
    <n v="0"/>
    <m/>
    <m/>
    <m/>
    <n v="0"/>
    <m/>
  </r>
  <r>
    <n v="2009"/>
    <x v="6"/>
    <x v="87"/>
    <m/>
    <m/>
    <n v="0"/>
    <m/>
    <m/>
    <m/>
    <n v="0"/>
    <m/>
    <m/>
    <m/>
    <n v="0"/>
    <m/>
    <m/>
    <m/>
    <n v="0"/>
    <m/>
  </r>
  <r>
    <n v="2009"/>
    <x v="7"/>
    <x v="87"/>
    <m/>
    <m/>
    <n v="0"/>
    <m/>
    <m/>
    <m/>
    <n v="0"/>
    <m/>
    <m/>
    <m/>
    <n v="0"/>
    <m/>
    <m/>
    <m/>
    <n v="0"/>
    <m/>
  </r>
  <r>
    <n v="2009"/>
    <x v="8"/>
    <x v="87"/>
    <m/>
    <m/>
    <n v="0"/>
    <m/>
    <m/>
    <m/>
    <n v="0"/>
    <m/>
    <m/>
    <m/>
    <n v="0"/>
    <m/>
    <m/>
    <m/>
    <n v="0"/>
    <m/>
  </r>
  <r>
    <n v="2009"/>
    <x v="9"/>
    <x v="87"/>
    <m/>
    <m/>
    <n v="0"/>
    <m/>
    <m/>
    <m/>
    <n v="0"/>
    <m/>
    <m/>
    <m/>
    <n v="0"/>
    <m/>
    <m/>
    <m/>
    <n v="0"/>
    <m/>
  </r>
  <r>
    <n v="2009"/>
    <x v="10"/>
    <x v="87"/>
    <m/>
    <m/>
    <n v="0"/>
    <m/>
    <m/>
    <m/>
    <n v="0"/>
    <m/>
    <m/>
    <m/>
    <n v="0"/>
    <m/>
    <m/>
    <m/>
    <n v="0"/>
    <m/>
  </r>
  <r>
    <n v="2009"/>
    <x v="11"/>
    <x v="87"/>
    <m/>
    <m/>
    <n v="0"/>
    <m/>
    <m/>
    <m/>
    <n v="0"/>
    <m/>
    <m/>
    <m/>
    <n v="0"/>
    <m/>
    <m/>
    <m/>
    <n v="0"/>
    <m/>
  </r>
  <r>
    <n v="2009"/>
    <x v="0"/>
    <x v="88"/>
    <m/>
    <m/>
    <n v="0"/>
    <m/>
    <m/>
    <m/>
    <n v="0"/>
    <m/>
    <m/>
    <m/>
    <n v="0"/>
    <m/>
    <m/>
    <m/>
    <n v="0"/>
    <m/>
  </r>
  <r>
    <n v="2009"/>
    <x v="1"/>
    <x v="88"/>
    <m/>
    <m/>
    <n v="0"/>
    <m/>
    <m/>
    <m/>
    <n v="0"/>
    <m/>
    <m/>
    <m/>
    <n v="0"/>
    <m/>
    <m/>
    <m/>
    <n v="0"/>
    <m/>
  </r>
  <r>
    <n v="2009"/>
    <x v="2"/>
    <x v="88"/>
    <m/>
    <m/>
    <n v="0"/>
    <m/>
    <m/>
    <m/>
    <n v="0"/>
    <m/>
    <m/>
    <m/>
    <n v="0"/>
    <m/>
    <m/>
    <m/>
    <n v="0"/>
    <m/>
  </r>
  <r>
    <n v="2010"/>
    <x v="3"/>
    <x v="88"/>
    <m/>
    <m/>
    <n v="0"/>
    <m/>
    <m/>
    <m/>
    <n v="0"/>
    <m/>
    <m/>
    <m/>
    <n v="0"/>
    <m/>
    <m/>
    <m/>
    <n v="0"/>
    <m/>
  </r>
  <r>
    <n v="2010"/>
    <x v="4"/>
    <x v="88"/>
    <m/>
    <m/>
    <n v="0"/>
    <m/>
    <m/>
    <m/>
    <n v="0"/>
    <m/>
    <m/>
    <m/>
    <n v="0"/>
    <m/>
    <m/>
    <m/>
    <n v="0"/>
    <m/>
  </r>
  <r>
    <n v="2010"/>
    <x v="5"/>
    <x v="88"/>
    <m/>
    <m/>
    <n v="0"/>
    <m/>
    <m/>
    <m/>
    <n v="0"/>
    <m/>
    <m/>
    <m/>
    <n v="0"/>
    <m/>
    <m/>
    <m/>
    <n v="0"/>
    <m/>
  </r>
  <r>
    <n v="2010"/>
    <x v="6"/>
    <x v="88"/>
    <m/>
    <m/>
    <n v="0"/>
    <m/>
    <m/>
    <m/>
    <n v="0"/>
    <m/>
    <m/>
    <m/>
    <n v="0"/>
    <m/>
    <m/>
    <m/>
    <n v="0"/>
    <m/>
  </r>
  <r>
    <n v="2010"/>
    <x v="7"/>
    <x v="88"/>
    <m/>
    <m/>
    <n v="0"/>
    <m/>
    <m/>
    <m/>
    <n v="0"/>
    <m/>
    <m/>
    <m/>
    <n v="0"/>
    <m/>
    <m/>
    <m/>
    <n v="0"/>
    <m/>
  </r>
  <r>
    <n v="2010"/>
    <x v="8"/>
    <x v="88"/>
    <m/>
    <m/>
    <n v="0"/>
    <m/>
    <m/>
    <m/>
    <n v="0"/>
    <m/>
    <m/>
    <m/>
    <n v="0"/>
    <m/>
    <m/>
    <m/>
    <n v="0"/>
    <m/>
  </r>
  <r>
    <n v="2010"/>
    <x v="9"/>
    <x v="88"/>
    <m/>
    <m/>
    <n v="0"/>
    <m/>
    <m/>
    <m/>
    <n v="0"/>
    <m/>
    <m/>
    <m/>
    <n v="0"/>
    <m/>
    <m/>
    <m/>
    <n v="0"/>
    <m/>
  </r>
  <r>
    <n v="2010"/>
    <x v="10"/>
    <x v="88"/>
    <m/>
    <m/>
    <n v="0"/>
    <m/>
    <m/>
    <m/>
    <n v="0"/>
    <m/>
    <m/>
    <m/>
    <n v="0"/>
    <m/>
    <m/>
    <m/>
    <n v="0"/>
    <m/>
  </r>
  <r>
    <n v="2010"/>
    <x v="11"/>
    <x v="88"/>
    <m/>
    <m/>
    <n v="0"/>
    <m/>
    <m/>
    <m/>
    <n v="0"/>
    <m/>
    <m/>
    <m/>
    <n v="0"/>
    <m/>
    <m/>
    <m/>
    <n v="0"/>
    <m/>
  </r>
  <r>
    <n v="2010"/>
    <x v="0"/>
    <x v="89"/>
    <m/>
    <m/>
    <n v="0"/>
    <m/>
    <m/>
    <m/>
    <n v="0"/>
    <m/>
    <m/>
    <m/>
    <n v="0"/>
    <m/>
    <m/>
    <m/>
    <n v="0"/>
    <m/>
  </r>
  <r>
    <n v="2010"/>
    <x v="1"/>
    <x v="89"/>
    <m/>
    <m/>
    <n v="0"/>
    <m/>
    <m/>
    <m/>
    <n v="0"/>
    <m/>
    <m/>
    <m/>
    <n v="0"/>
    <m/>
    <m/>
    <m/>
    <n v="0"/>
    <m/>
  </r>
  <r>
    <n v="2010"/>
    <x v="2"/>
    <x v="89"/>
    <m/>
    <m/>
    <n v="0"/>
    <m/>
    <m/>
    <m/>
    <n v="0"/>
    <m/>
    <m/>
    <m/>
    <n v="0"/>
    <m/>
    <m/>
    <m/>
    <n v="0"/>
    <m/>
  </r>
  <r>
    <n v="2011"/>
    <x v="3"/>
    <x v="89"/>
    <m/>
    <m/>
    <n v="0"/>
    <m/>
    <m/>
    <m/>
    <n v="0"/>
    <m/>
    <m/>
    <m/>
    <n v="0"/>
    <m/>
    <m/>
    <m/>
    <n v="0"/>
    <m/>
  </r>
  <r>
    <n v="2011"/>
    <x v="4"/>
    <x v="89"/>
    <m/>
    <m/>
    <n v="0"/>
    <m/>
    <m/>
    <m/>
    <n v="0"/>
    <m/>
    <m/>
    <m/>
    <n v="0"/>
    <m/>
    <m/>
    <m/>
    <n v="0"/>
    <m/>
  </r>
  <r>
    <n v="2011"/>
    <x v="5"/>
    <x v="89"/>
    <m/>
    <m/>
    <n v="0"/>
    <m/>
    <m/>
    <m/>
    <n v="0"/>
    <m/>
    <m/>
    <m/>
    <n v="0"/>
    <m/>
    <m/>
    <m/>
    <n v="0"/>
    <m/>
  </r>
  <r>
    <n v="2011"/>
    <x v="6"/>
    <x v="89"/>
    <m/>
    <m/>
    <n v="0"/>
    <m/>
    <m/>
    <m/>
    <n v="0"/>
    <m/>
    <m/>
    <m/>
    <n v="0"/>
    <m/>
    <m/>
    <m/>
    <n v="0"/>
    <m/>
  </r>
  <r>
    <n v="2011"/>
    <x v="7"/>
    <x v="89"/>
    <m/>
    <m/>
    <n v="0"/>
    <m/>
    <m/>
    <m/>
    <n v="0"/>
    <m/>
    <m/>
    <m/>
    <n v="0"/>
    <m/>
    <m/>
    <m/>
    <n v="0"/>
    <m/>
  </r>
  <r>
    <n v="2011"/>
    <x v="8"/>
    <x v="89"/>
    <m/>
    <m/>
    <n v="0"/>
    <m/>
    <m/>
    <m/>
    <n v="0"/>
    <m/>
    <m/>
    <m/>
    <n v="0"/>
    <m/>
    <m/>
    <m/>
    <n v="0"/>
    <m/>
  </r>
  <r>
    <n v="2011"/>
    <x v="9"/>
    <x v="89"/>
    <m/>
    <m/>
    <n v="0"/>
    <m/>
    <m/>
    <m/>
    <n v="0"/>
    <m/>
    <m/>
    <m/>
    <n v="0"/>
    <m/>
    <m/>
    <m/>
    <n v="0"/>
    <m/>
  </r>
  <r>
    <n v="2011"/>
    <x v="10"/>
    <x v="89"/>
    <m/>
    <m/>
    <n v="0"/>
    <m/>
    <m/>
    <m/>
    <n v="0"/>
    <m/>
    <m/>
    <m/>
    <n v="0"/>
    <m/>
    <m/>
    <m/>
    <n v="0"/>
    <m/>
  </r>
  <r>
    <n v="2011"/>
    <x v="11"/>
    <x v="89"/>
    <m/>
    <m/>
    <n v="0"/>
    <m/>
    <m/>
    <m/>
    <n v="0"/>
    <m/>
    <m/>
    <m/>
    <n v="0"/>
    <m/>
    <m/>
    <m/>
    <n v="0"/>
    <m/>
  </r>
  <r>
    <n v="2011"/>
    <x v="0"/>
    <x v="90"/>
    <m/>
    <m/>
    <n v="0"/>
    <m/>
    <m/>
    <m/>
    <n v="0"/>
    <m/>
    <m/>
    <m/>
    <n v="0"/>
    <m/>
    <m/>
    <m/>
    <n v="0"/>
    <m/>
  </r>
  <r>
    <n v="2011"/>
    <x v="1"/>
    <x v="90"/>
    <m/>
    <m/>
    <n v="0"/>
    <m/>
    <m/>
    <m/>
    <n v="0"/>
    <m/>
    <m/>
    <m/>
    <n v="0"/>
    <m/>
    <m/>
    <m/>
    <n v="0"/>
    <m/>
  </r>
  <r>
    <n v="2011"/>
    <x v="2"/>
    <x v="90"/>
    <m/>
    <m/>
    <n v="0"/>
    <m/>
    <m/>
    <m/>
    <n v="0"/>
    <m/>
    <m/>
    <m/>
    <n v="0"/>
    <m/>
    <m/>
    <m/>
    <n v="0"/>
    <m/>
  </r>
  <r>
    <n v="2012"/>
    <x v="3"/>
    <x v="90"/>
    <m/>
    <m/>
    <n v="0"/>
    <m/>
    <m/>
    <m/>
    <n v="0"/>
    <m/>
    <m/>
    <m/>
    <n v="0"/>
    <m/>
    <m/>
    <m/>
    <n v="0"/>
    <m/>
  </r>
  <r>
    <n v="2012"/>
    <x v="4"/>
    <x v="90"/>
    <m/>
    <m/>
    <n v="0"/>
    <m/>
    <m/>
    <m/>
    <n v="0"/>
    <m/>
    <m/>
    <m/>
    <n v="0"/>
    <m/>
    <m/>
    <m/>
    <n v="0"/>
    <m/>
  </r>
  <r>
    <n v="2012"/>
    <x v="5"/>
    <x v="90"/>
    <m/>
    <m/>
    <n v="0"/>
    <m/>
    <m/>
    <m/>
    <n v="0"/>
    <m/>
    <m/>
    <m/>
    <n v="0"/>
    <m/>
    <m/>
    <m/>
    <n v="0"/>
    <m/>
  </r>
  <r>
    <n v="2012"/>
    <x v="6"/>
    <x v="90"/>
    <m/>
    <m/>
    <n v="0"/>
    <m/>
    <m/>
    <m/>
    <n v="0"/>
    <m/>
    <m/>
    <m/>
    <n v="0"/>
    <m/>
    <m/>
    <m/>
    <n v="0"/>
    <m/>
  </r>
  <r>
    <n v="2012"/>
    <x v="7"/>
    <x v="90"/>
    <m/>
    <m/>
    <n v="0"/>
    <m/>
    <m/>
    <m/>
    <n v="0"/>
    <m/>
    <m/>
    <m/>
    <n v="0"/>
    <m/>
    <m/>
    <m/>
    <n v="0"/>
    <m/>
  </r>
  <r>
    <n v="2012"/>
    <x v="8"/>
    <x v="90"/>
    <m/>
    <m/>
    <n v="0"/>
    <m/>
    <m/>
    <m/>
    <n v="0"/>
    <m/>
    <m/>
    <m/>
    <n v="0"/>
    <m/>
    <m/>
    <m/>
    <n v="0"/>
    <m/>
  </r>
  <r>
    <n v="2012"/>
    <x v="9"/>
    <x v="90"/>
    <m/>
    <m/>
    <n v="0"/>
    <m/>
    <m/>
    <m/>
    <n v="0"/>
    <m/>
    <m/>
    <m/>
    <n v="0"/>
    <m/>
    <m/>
    <m/>
    <n v="0"/>
    <m/>
  </r>
  <r>
    <n v="2012"/>
    <x v="10"/>
    <x v="90"/>
    <m/>
    <m/>
    <n v="0"/>
    <m/>
    <m/>
    <m/>
    <n v="0"/>
    <m/>
    <m/>
    <m/>
    <n v="0"/>
    <m/>
    <m/>
    <m/>
    <n v="0"/>
    <m/>
  </r>
  <r>
    <n v="2012"/>
    <x v="11"/>
    <x v="90"/>
    <m/>
    <m/>
    <n v="0"/>
    <m/>
    <m/>
    <m/>
    <n v="0"/>
    <m/>
    <m/>
    <m/>
    <n v="0"/>
    <m/>
    <m/>
    <m/>
    <n v="0"/>
    <m/>
  </r>
  <r>
    <n v="2012"/>
    <x v="0"/>
    <x v="91"/>
    <m/>
    <m/>
    <n v="0"/>
    <m/>
    <m/>
    <m/>
    <n v="0"/>
    <m/>
    <m/>
    <m/>
    <n v="0"/>
    <m/>
    <m/>
    <m/>
    <n v="0"/>
    <m/>
  </r>
  <r>
    <n v="2012"/>
    <x v="1"/>
    <x v="91"/>
    <m/>
    <m/>
    <n v="0"/>
    <m/>
    <m/>
    <m/>
    <n v="0"/>
    <m/>
    <m/>
    <m/>
    <n v="0"/>
    <m/>
    <m/>
    <m/>
    <n v="0"/>
    <m/>
  </r>
  <r>
    <n v="2012"/>
    <x v="2"/>
    <x v="91"/>
    <m/>
    <m/>
    <n v="0"/>
    <m/>
    <m/>
    <m/>
    <n v="0"/>
    <m/>
    <m/>
    <m/>
    <n v="0"/>
    <m/>
    <m/>
    <m/>
    <n v="0"/>
    <m/>
  </r>
  <r>
    <n v="2013"/>
    <x v="3"/>
    <x v="91"/>
    <m/>
    <m/>
    <n v="0"/>
    <m/>
    <m/>
    <m/>
    <n v="0"/>
    <m/>
    <m/>
    <m/>
    <n v="0"/>
    <m/>
    <m/>
    <m/>
    <n v="0"/>
    <m/>
  </r>
  <r>
    <n v="2013"/>
    <x v="4"/>
    <x v="91"/>
    <m/>
    <m/>
    <n v="0"/>
    <m/>
    <m/>
    <m/>
    <n v="0"/>
    <m/>
    <m/>
    <m/>
    <n v="0"/>
    <m/>
    <m/>
    <m/>
    <n v="0"/>
    <m/>
  </r>
  <r>
    <n v="2013"/>
    <x v="5"/>
    <x v="91"/>
    <m/>
    <m/>
    <n v="0"/>
    <m/>
    <m/>
    <m/>
    <n v="0"/>
    <m/>
    <m/>
    <m/>
    <n v="0"/>
    <m/>
    <m/>
    <m/>
    <n v="0"/>
    <m/>
  </r>
  <r>
    <n v="2013"/>
    <x v="6"/>
    <x v="91"/>
    <m/>
    <m/>
    <n v="0"/>
    <m/>
    <m/>
    <m/>
    <n v="0"/>
    <m/>
    <m/>
    <m/>
    <n v="0"/>
    <m/>
    <m/>
    <m/>
    <n v="0"/>
    <m/>
  </r>
  <r>
    <n v="2013"/>
    <x v="7"/>
    <x v="91"/>
    <m/>
    <m/>
    <n v="0"/>
    <m/>
    <m/>
    <m/>
    <n v="0"/>
    <m/>
    <m/>
    <m/>
    <n v="0"/>
    <m/>
    <m/>
    <m/>
    <n v="0"/>
    <m/>
  </r>
  <r>
    <n v="2013"/>
    <x v="8"/>
    <x v="91"/>
    <m/>
    <m/>
    <n v="0"/>
    <m/>
    <m/>
    <m/>
    <n v="0"/>
    <m/>
    <m/>
    <m/>
    <n v="0"/>
    <m/>
    <m/>
    <m/>
    <n v="0"/>
    <m/>
  </r>
  <r>
    <n v="2013"/>
    <x v="9"/>
    <x v="91"/>
    <m/>
    <m/>
    <n v="0"/>
    <m/>
    <m/>
    <m/>
    <n v="0"/>
    <m/>
    <m/>
    <m/>
    <n v="0"/>
    <m/>
    <m/>
    <m/>
    <n v="0"/>
    <m/>
  </r>
  <r>
    <n v="2013"/>
    <x v="10"/>
    <x v="91"/>
    <m/>
    <m/>
    <n v="0"/>
    <m/>
    <m/>
    <m/>
    <n v="0"/>
    <m/>
    <m/>
    <m/>
    <n v="0"/>
    <m/>
    <m/>
    <m/>
    <n v="0"/>
    <m/>
  </r>
  <r>
    <n v="2013"/>
    <x v="11"/>
    <x v="91"/>
    <m/>
    <m/>
    <n v="0"/>
    <m/>
    <m/>
    <m/>
    <n v="0"/>
    <m/>
    <m/>
    <m/>
    <n v="0"/>
    <m/>
    <m/>
    <m/>
    <n v="0"/>
    <m/>
  </r>
  <r>
    <n v="2013"/>
    <x v="0"/>
    <x v="92"/>
    <m/>
    <m/>
    <n v="0"/>
    <m/>
    <m/>
    <m/>
    <n v="0"/>
    <m/>
    <m/>
    <m/>
    <n v="0"/>
    <m/>
    <m/>
    <m/>
    <n v="0"/>
    <m/>
  </r>
  <r>
    <n v="2013"/>
    <x v="1"/>
    <x v="92"/>
    <m/>
    <m/>
    <n v="0"/>
    <m/>
    <m/>
    <m/>
    <n v="0"/>
    <m/>
    <m/>
    <m/>
    <n v="0"/>
    <m/>
    <m/>
    <m/>
    <n v="0"/>
    <m/>
  </r>
  <r>
    <n v="2013"/>
    <x v="2"/>
    <x v="92"/>
    <m/>
    <m/>
    <n v="0"/>
    <m/>
    <m/>
    <m/>
    <n v="0"/>
    <m/>
    <m/>
    <m/>
    <n v="0"/>
    <m/>
    <m/>
    <m/>
    <n v="0"/>
    <m/>
  </r>
  <r>
    <n v="2014"/>
    <x v="3"/>
    <x v="92"/>
    <m/>
    <m/>
    <n v="0"/>
    <m/>
    <m/>
    <m/>
    <n v="0"/>
    <m/>
    <m/>
    <m/>
    <n v="0"/>
    <m/>
    <m/>
    <m/>
    <n v="0"/>
    <m/>
  </r>
  <r>
    <n v="2014"/>
    <x v="4"/>
    <x v="92"/>
    <m/>
    <m/>
    <n v="0"/>
    <m/>
    <m/>
    <m/>
    <n v="0"/>
    <m/>
    <m/>
    <m/>
    <n v="0"/>
    <m/>
    <m/>
    <m/>
    <n v="0"/>
    <m/>
  </r>
  <r>
    <n v="2014"/>
    <x v="5"/>
    <x v="92"/>
    <m/>
    <m/>
    <n v="0"/>
    <m/>
    <m/>
    <m/>
    <n v="0"/>
    <m/>
    <m/>
    <m/>
    <n v="0"/>
    <m/>
    <m/>
    <m/>
    <n v="0"/>
    <m/>
  </r>
  <r>
    <n v="2014"/>
    <x v="6"/>
    <x v="92"/>
    <m/>
    <m/>
    <n v="0"/>
    <m/>
    <m/>
    <m/>
    <n v="0"/>
    <m/>
    <m/>
    <m/>
    <n v="0"/>
    <m/>
    <m/>
    <m/>
    <n v="0"/>
    <m/>
  </r>
  <r>
    <n v="2014"/>
    <x v="7"/>
    <x v="92"/>
    <m/>
    <m/>
    <n v="0"/>
    <m/>
    <m/>
    <m/>
    <n v="0"/>
    <m/>
    <m/>
    <m/>
    <n v="0"/>
    <m/>
    <m/>
    <m/>
    <n v="0"/>
    <m/>
  </r>
  <r>
    <n v="2014"/>
    <x v="8"/>
    <x v="92"/>
    <m/>
    <m/>
    <n v="0"/>
    <m/>
    <m/>
    <m/>
    <n v="0"/>
    <m/>
    <m/>
    <m/>
    <n v="0"/>
    <m/>
    <m/>
    <m/>
    <n v="0"/>
    <m/>
  </r>
  <r>
    <n v="2014"/>
    <x v="9"/>
    <x v="92"/>
    <m/>
    <m/>
    <n v="0"/>
    <m/>
    <m/>
    <m/>
    <n v="0"/>
    <m/>
    <m/>
    <m/>
    <n v="0"/>
    <m/>
    <m/>
    <m/>
    <n v="0"/>
    <m/>
  </r>
  <r>
    <n v="2014"/>
    <x v="10"/>
    <x v="92"/>
    <m/>
    <m/>
    <n v="0"/>
    <m/>
    <m/>
    <m/>
    <n v="0"/>
    <m/>
    <m/>
    <m/>
    <n v="0"/>
    <m/>
    <m/>
    <m/>
    <n v="0"/>
    <m/>
  </r>
  <r>
    <n v="2014"/>
    <x v="11"/>
    <x v="92"/>
    <m/>
    <m/>
    <n v="0"/>
    <m/>
    <m/>
    <m/>
    <n v="0"/>
    <m/>
    <m/>
    <m/>
    <n v="0"/>
    <m/>
    <m/>
    <m/>
    <n v="0"/>
    <m/>
  </r>
  <r>
    <n v="2014"/>
    <x v="0"/>
    <x v="93"/>
    <m/>
    <m/>
    <n v="0"/>
    <m/>
    <m/>
    <m/>
    <n v="0"/>
    <m/>
    <m/>
    <m/>
    <n v="0"/>
    <m/>
    <m/>
    <m/>
    <n v="0"/>
    <m/>
  </r>
  <r>
    <n v="2014"/>
    <x v="1"/>
    <x v="93"/>
    <m/>
    <m/>
    <n v="0"/>
    <m/>
    <m/>
    <m/>
    <n v="0"/>
    <m/>
    <m/>
    <m/>
    <n v="0"/>
    <m/>
    <m/>
    <m/>
    <n v="0"/>
    <m/>
  </r>
  <r>
    <n v="2014"/>
    <x v="2"/>
    <x v="93"/>
    <m/>
    <m/>
    <n v="0"/>
    <m/>
    <m/>
    <m/>
    <n v="0"/>
    <m/>
    <m/>
    <m/>
    <n v="0"/>
    <m/>
    <m/>
    <m/>
    <n v="0"/>
    <m/>
  </r>
  <r>
    <n v="2015"/>
    <x v="3"/>
    <x v="93"/>
    <m/>
    <m/>
    <n v="0"/>
    <m/>
    <m/>
    <m/>
    <n v="0"/>
    <m/>
    <m/>
    <m/>
    <n v="0"/>
    <m/>
    <m/>
    <m/>
    <n v="0"/>
    <m/>
  </r>
  <r>
    <n v="2015"/>
    <x v="4"/>
    <x v="93"/>
    <m/>
    <m/>
    <n v="0"/>
    <m/>
    <m/>
    <m/>
    <n v="0"/>
    <m/>
    <m/>
    <m/>
    <n v="0"/>
    <m/>
    <m/>
    <m/>
    <n v="0"/>
    <m/>
  </r>
  <r>
    <n v="2015"/>
    <x v="5"/>
    <x v="93"/>
    <m/>
    <m/>
    <n v="0"/>
    <m/>
    <m/>
    <m/>
    <n v="0"/>
    <m/>
    <m/>
    <m/>
    <n v="0"/>
    <m/>
    <m/>
    <m/>
    <n v="0"/>
    <m/>
  </r>
  <r>
    <n v="2015"/>
    <x v="6"/>
    <x v="93"/>
    <m/>
    <m/>
    <n v="0"/>
    <m/>
    <m/>
    <m/>
    <n v="0"/>
    <m/>
    <m/>
    <m/>
    <n v="0"/>
    <m/>
    <m/>
    <m/>
    <n v="0"/>
    <m/>
  </r>
  <r>
    <n v="2015"/>
    <x v="7"/>
    <x v="93"/>
    <m/>
    <m/>
    <n v="0"/>
    <m/>
    <m/>
    <m/>
    <n v="0"/>
    <m/>
    <m/>
    <m/>
    <n v="0"/>
    <m/>
    <m/>
    <m/>
    <n v="0"/>
    <m/>
  </r>
  <r>
    <n v="2015"/>
    <x v="8"/>
    <x v="93"/>
    <m/>
    <m/>
    <n v="0"/>
    <m/>
    <m/>
    <m/>
    <n v="0"/>
    <m/>
    <m/>
    <m/>
    <n v="0"/>
    <m/>
    <m/>
    <m/>
    <n v="0"/>
    <m/>
  </r>
  <r>
    <n v="2015"/>
    <x v="9"/>
    <x v="93"/>
    <m/>
    <m/>
    <n v="0"/>
    <m/>
    <m/>
    <m/>
    <n v="0"/>
    <m/>
    <m/>
    <m/>
    <n v="0"/>
    <m/>
    <m/>
    <m/>
    <n v="0"/>
    <m/>
  </r>
  <r>
    <n v="2015"/>
    <x v="10"/>
    <x v="93"/>
    <m/>
    <m/>
    <n v="0"/>
    <m/>
    <m/>
    <m/>
    <n v="0"/>
    <m/>
    <m/>
    <m/>
    <n v="0"/>
    <m/>
    <m/>
    <m/>
    <n v="0"/>
    <m/>
  </r>
  <r>
    <n v="2015"/>
    <x v="11"/>
    <x v="93"/>
    <m/>
    <m/>
    <n v="0"/>
    <m/>
    <m/>
    <m/>
    <n v="0"/>
    <m/>
    <m/>
    <m/>
    <n v="0"/>
    <m/>
    <m/>
    <m/>
    <n v="0"/>
    <m/>
  </r>
  <r>
    <n v="2015"/>
    <x v="0"/>
    <x v="94"/>
    <m/>
    <m/>
    <n v="0"/>
    <m/>
    <m/>
    <m/>
    <n v="0"/>
    <m/>
    <m/>
    <m/>
    <n v="0"/>
    <m/>
    <m/>
    <m/>
    <n v="0"/>
    <m/>
  </r>
  <r>
    <n v="2015"/>
    <x v="1"/>
    <x v="94"/>
    <m/>
    <m/>
    <n v="0"/>
    <m/>
    <m/>
    <m/>
    <n v="0"/>
    <m/>
    <m/>
    <m/>
    <n v="0"/>
    <m/>
    <m/>
    <m/>
    <n v="0"/>
    <m/>
  </r>
  <r>
    <n v="2015"/>
    <x v="2"/>
    <x v="94"/>
    <m/>
    <m/>
    <n v="0"/>
    <m/>
    <m/>
    <m/>
    <n v="0"/>
    <m/>
    <m/>
    <m/>
    <n v="0"/>
    <m/>
    <m/>
    <m/>
    <n v="0"/>
    <m/>
  </r>
  <r>
    <n v="2016"/>
    <x v="3"/>
    <x v="94"/>
    <m/>
    <m/>
    <n v="0"/>
    <m/>
    <m/>
    <m/>
    <n v="0"/>
    <m/>
    <m/>
    <m/>
    <n v="0"/>
    <m/>
    <m/>
    <m/>
    <n v="0"/>
    <m/>
  </r>
  <r>
    <n v="2016"/>
    <x v="4"/>
    <x v="94"/>
    <m/>
    <m/>
    <n v="0"/>
    <m/>
    <m/>
    <m/>
    <n v="0"/>
    <m/>
    <m/>
    <m/>
    <n v="0"/>
    <m/>
    <m/>
    <m/>
    <n v="0"/>
    <m/>
  </r>
  <r>
    <n v="2016"/>
    <x v="5"/>
    <x v="94"/>
    <m/>
    <m/>
    <n v="0"/>
    <m/>
    <m/>
    <m/>
    <n v="0"/>
    <m/>
    <m/>
    <m/>
    <n v="0"/>
    <m/>
    <m/>
    <m/>
    <n v="0"/>
    <m/>
  </r>
  <r>
    <n v="2016"/>
    <x v="6"/>
    <x v="94"/>
    <m/>
    <m/>
    <n v="0"/>
    <m/>
    <m/>
    <m/>
    <n v="0"/>
    <m/>
    <m/>
    <m/>
    <n v="0"/>
    <m/>
    <m/>
    <m/>
    <n v="0"/>
    <m/>
  </r>
  <r>
    <n v="2016"/>
    <x v="7"/>
    <x v="94"/>
    <m/>
    <m/>
    <n v="0"/>
    <m/>
    <m/>
    <m/>
    <n v="0"/>
    <m/>
    <m/>
    <m/>
    <n v="0"/>
    <m/>
    <m/>
    <m/>
    <n v="0"/>
    <m/>
  </r>
  <r>
    <n v="2016"/>
    <x v="8"/>
    <x v="94"/>
    <m/>
    <m/>
    <n v="0"/>
    <m/>
    <m/>
    <m/>
    <n v="0"/>
    <m/>
    <m/>
    <m/>
    <n v="0"/>
    <m/>
    <m/>
    <m/>
    <n v="0"/>
    <m/>
  </r>
  <r>
    <n v="2016"/>
    <x v="9"/>
    <x v="94"/>
    <m/>
    <m/>
    <n v="0"/>
    <m/>
    <m/>
    <m/>
    <n v="0"/>
    <m/>
    <m/>
    <m/>
    <n v="0"/>
    <m/>
    <m/>
    <m/>
    <n v="0"/>
    <m/>
  </r>
  <r>
    <n v="2016"/>
    <x v="10"/>
    <x v="94"/>
    <m/>
    <m/>
    <n v="0"/>
    <m/>
    <m/>
    <m/>
    <n v="0"/>
    <m/>
    <m/>
    <m/>
    <n v="0"/>
    <m/>
    <m/>
    <m/>
    <n v="0"/>
    <m/>
  </r>
  <r>
    <n v="2016"/>
    <x v="11"/>
    <x v="94"/>
    <m/>
    <m/>
    <n v="0"/>
    <m/>
    <m/>
    <m/>
    <n v="0"/>
    <m/>
    <m/>
    <m/>
    <n v="0"/>
    <m/>
    <m/>
    <m/>
    <n v="0"/>
    <m/>
  </r>
  <r>
    <n v="2016"/>
    <x v="0"/>
    <x v="95"/>
    <m/>
    <m/>
    <n v="0"/>
    <m/>
    <m/>
    <m/>
    <n v="0"/>
    <m/>
    <m/>
    <m/>
    <n v="0"/>
    <m/>
    <m/>
    <m/>
    <n v="0"/>
    <m/>
  </r>
  <r>
    <n v="2016"/>
    <x v="1"/>
    <x v="95"/>
    <m/>
    <m/>
    <n v="0"/>
    <m/>
    <m/>
    <m/>
    <n v="0"/>
    <m/>
    <m/>
    <m/>
    <n v="0"/>
    <m/>
    <m/>
    <m/>
    <n v="0"/>
    <m/>
  </r>
  <r>
    <n v="2016"/>
    <x v="2"/>
    <x v="95"/>
    <m/>
    <m/>
    <n v="0"/>
    <m/>
    <m/>
    <m/>
    <n v="0"/>
    <m/>
    <m/>
    <m/>
    <n v="0"/>
    <m/>
    <m/>
    <m/>
    <n v="0"/>
    <m/>
  </r>
  <r>
    <n v="2017"/>
    <x v="3"/>
    <x v="95"/>
    <m/>
    <m/>
    <n v="0"/>
    <m/>
    <m/>
    <m/>
    <n v="0"/>
    <m/>
    <m/>
    <m/>
    <n v="0"/>
    <m/>
    <m/>
    <m/>
    <n v="0"/>
    <m/>
  </r>
  <r>
    <n v="2017"/>
    <x v="4"/>
    <x v="95"/>
    <m/>
    <m/>
    <n v="0"/>
    <m/>
    <m/>
    <m/>
    <n v="0"/>
    <m/>
    <m/>
    <m/>
    <n v="0"/>
    <m/>
    <m/>
    <m/>
    <n v="0"/>
    <m/>
  </r>
  <r>
    <n v="2017"/>
    <x v="5"/>
    <x v="95"/>
    <m/>
    <m/>
    <n v="0"/>
    <m/>
    <m/>
    <m/>
    <n v="0"/>
    <m/>
    <m/>
    <m/>
    <n v="0"/>
    <m/>
    <m/>
    <m/>
    <n v="0"/>
    <m/>
  </r>
  <r>
    <n v="2017"/>
    <x v="6"/>
    <x v="95"/>
    <m/>
    <m/>
    <n v="0"/>
    <m/>
    <m/>
    <m/>
    <n v="0"/>
    <m/>
    <m/>
    <m/>
    <n v="0"/>
    <m/>
    <m/>
    <m/>
    <n v="0"/>
    <m/>
  </r>
  <r>
    <n v="2017"/>
    <x v="7"/>
    <x v="95"/>
    <m/>
    <m/>
    <n v="0"/>
    <m/>
    <m/>
    <m/>
    <n v="0"/>
    <m/>
    <m/>
    <m/>
    <n v="0"/>
    <m/>
    <m/>
    <m/>
    <n v="0"/>
    <m/>
  </r>
  <r>
    <n v="2017"/>
    <x v="8"/>
    <x v="95"/>
    <m/>
    <m/>
    <n v="0"/>
    <m/>
    <m/>
    <m/>
    <n v="0"/>
    <m/>
    <m/>
    <m/>
    <n v="0"/>
    <m/>
    <m/>
    <m/>
    <n v="0"/>
    <m/>
  </r>
  <r>
    <n v="2017"/>
    <x v="9"/>
    <x v="95"/>
    <m/>
    <m/>
    <n v="0"/>
    <m/>
    <m/>
    <m/>
    <n v="0"/>
    <m/>
    <m/>
    <m/>
    <n v="0"/>
    <m/>
    <m/>
    <m/>
    <n v="0"/>
    <m/>
  </r>
  <r>
    <n v="2017"/>
    <x v="10"/>
    <x v="95"/>
    <m/>
    <m/>
    <n v="0"/>
    <m/>
    <m/>
    <m/>
    <n v="0"/>
    <m/>
    <m/>
    <m/>
    <n v="0"/>
    <m/>
    <m/>
    <m/>
    <n v="0"/>
    <m/>
  </r>
  <r>
    <n v="2017"/>
    <x v="11"/>
    <x v="95"/>
    <m/>
    <m/>
    <n v="0"/>
    <m/>
    <m/>
    <m/>
    <n v="0"/>
    <m/>
    <m/>
    <m/>
    <n v="0"/>
    <m/>
    <m/>
    <m/>
    <n v="0"/>
    <m/>
  </r>
  <r>
    <n v="2017"/>
    <x v="0"/>
    <x v="96"/>
    <m/>
    <m/>
    <n v="0"/>
    <m/>
    <m/>
    <m/>
    <n v="0"/>
    <m/>
    <m/>
    <m/>
    <n v="0"/>
    <m/>
    <m/>
    <m/>
    <n v="0"/>
    <m/>
  </r>
  <r>
    <n v="2017"/>
    <x v="1"/>
    <x v="96"/>
    <m/>
    <m/>
    <n v="0"/>
    <m/>
    <m/>
    <m/>
    <n v="0"/>
    <m/>
    <m/>
    <m/>
    <n v="0"/>
    <m/>
    <m/>
    <m/>
    <n v="0"/>
    <m/>
  </r>
  <r>
    <n v="2017"/>
    <x v="2"/>
    <x v="96"/>
    <m/>
    <m/>
    <n v="0"/>
    <m/>
    <m/>
    <m/>
    <n v="0"/>
    <m/>
    <m/>
    <m/>
    <n v="0"/>
    <m/>
    <m/>
    <m/>
    <n v="0"/>
    <m/>
  </r>
  <r>
    <n v="2018"/>
    <x v="3"/>
    <x v="96"/>
    <m/>
    <m/>
    <n v="0"/>
    <m/>
    <m/>
    <m/>
    <n v="0"/>
    <m/>
    <m/>
    <m/>
    <n v="0"/>
    <m/>
    <m/>
    <m/>
    <n v="0"/>
    <m/>
  </r>
  <r>
    <n v="2018"/>
    <x v="4"/>
    <x v="96"/>
    <m/>
    <m/>
    <n v="0"/>
    <m/>
    <m/>
    <m/>
    <n v="0"/>
    <m/>
    <m/>
    <m/>
    <n v="0"/>
    <m/>
    <m/>
    <m/>
    <n v="0"/>
    <m/>
  </r>
  <r>
    <n v="2018"/>
    <x v="5"/>
    <x v="96"/>
    <m/>
    <m/>
    <n v="0"/>
    <m/>
    <m/>
    <m/>
    <n v="0"/>
    <m/>
    <m/>
    <m/>
    <n v="0"/>
    <m/>
    <m/>
    <m/>
    <n v="0"/>
    <m/>
  </r>
  <r>
    <n v="2018"/>
    <x v="6"/>
    <x v="96"/>
    <m/>
    <m/>
    <n v="0"/>
    <m/>
    <m/>
    <m/>
    <n v="0"/>
    <m/>
    <m/>
    <m/>
    <n v="0"/>
    <m/>
    <m/>
    <m/>
    <n v="0"/>
    <m/>
  </r>
  <r>
    <n v="2018"/>
    <x v="7"/>
    <x v="96"/>
    <m/>
    <m/>
    <n v="0"/>
    <m/>
    <m/>
    <m/>
    <n v="0"/>
    <m/>
    <m/>
    <m/>
    <n v="0"/>
    <m/>
    <m/>
    <m/>
    <n v="0"/>
    <m/>
  </r>
  <r>
    <n v="2018"/>
    <x v="8"/>
    <x v="96"/>
    <m/>
    <m/>
    <n v="0"/>
    <m/>
    <m/>
    <m/>
    <n v="0"/>
    <m/>
    <m/>
    <m/>
    <n v="0"/>
    <m/>
    <m/>
    <m/>
    <n v="0"/>
    <m/>
  </r>
  <r>
    <n v="2018"/>
    <x v="9"/>
    <x v="96"/>
    <m/>
    <m/>
    <n v="0"/>
    <m/>
    <m/>
    <m/>
    <n v="0"/>
    <m/>
    <m/>
    <m/>
    <n v="0"/>
    <m/>
    <m/>
    <m/>
    <n v="0"/>
    <m/>
  </r>
  <r>
    <n v="2018"/>
    <x v="10"/>
    <x v="96"/>
    <m/>
    <m/>
    <n v="0"/>
    <m/>
    <m/>
    <m/>
    <n v="0"/>
    <m/>
    <m/>
    <m/>
    <n v="0"/>
    <m/>
    <m/>
    <m/>
    <n v="0"/>
    <m/>
  </r>
  <r>
    <n v="2018"/>
    <x v="11"/>
    <x v="96"/>
    <m/>
    <m/>
    <n v="0"/>
    <m/>
    <m/>
    <m/>
    <n v="0"/>
    <m/>
    <m/>
    <m/>
    <n v="0"/>
    <m/>
    <m/>
    <m/>
    <n v="0"/>
    <m/>
  </r>
  <r>
    <n v="2018"/>
    <x v="0"/>
    <x v="97"/>
    <m/>
    <m/>
    <n v="0"/>
    <m/>
    <m/>
    <m/>
    <n v="0"/>
    <m/>
    <m/>
    <m/>
    <n v="0"/>
    <m/>
    <m/>
    <m/>
    <n v="0"/>
    <m/>
  </r>
  <r>
    <n v="2018"/>
    <x v="1"/>
    <x v="97"/>
    <m/>
    <m/>
    <n v="0"/>
    <m/>
    <m/>
    <m/>
    <n v="0"/>
    <m/>
    <m/>
    <m/>
    <n v="0"/>
    <m/>
    <m/>
    <m/>
    <n v="0"/>
    <m/>
  </r>
  <r>
    <n v="2018"/>
    <x v="2"/>
    <x v="97"/>
    <m/>
    <m/>
    <n v="0"/>
    <m/>
    <m/>
    <m/>
    <n v="0"/>
    <m/>
    <m/>
    <m/>
    <n v="0"/>
    <m/>
    <m/>
    <m/>
    <n v="0"/>
    <m/>
  </r>
  <r>
    <n v="2019"/>
    <x v="3"/>
    <x v="97"/>
    <m/>
    <m/>
    <n v="0"/>
    <m/>
    <m/>
    <m/>
    <n v="0"/>
    <m/>
    <m/>
    <m/>
    <n v="0"/>
    <m/>
    <m/>
    <m/>
    <n v="0"/>
    <m/>
  </r>
  <r>
    <n v="2019"/>
    <x v="4"/>
    <x v="97"/>
    <m/>
    <m/>
    <n v="0"/>
    <m/>
    <m/>
    <m/>
    <n v="0"/>
    <m/>
    <m/>
    <m/>
    <n v="0"/>
    <m/>
    <m/>
    <m/>
    <n v="0"/>
    <m/>
  </r>
  <r>
    <n v="2019"/>
    <x v="5"/>
    <x v="97"/>
    <m/>
    <m/>
    <n v="0"/>
    <m/>
    <m/>
    <m/>
    <n v="0"/>
    <m/>
    <m/>
    <m/>
    <n v="0"/>
    <m/>
    <m/>
    <m/>
    <n v="0"/>
    <m/>
  </r>
  <r>
    <n v="2019"/>
    <x v="6"/>
    <x v="97"/>
    <m/>
    <m/>
    <n v="0"/>
    <m/>
    <m/>
    <m/>
    <n v="0"/>
    <m/>
    <m/>
    <m/>
    <n v="0"/>
    <m/>
    <m/>
    <m/>
    <n v="0"/>
    <m/>
  </r>
  <r>
    <n v="2019"/>
    <x v="7"/>
    <x v="97"/>
    <m/>
    <m/>
    <n v="0"/>
    <m/>
    <m/>
    <m/>
    <n v="0"/>
    <m/>
    <m/>
    <m/>
    <n v="0"/>
    <m/>
    <m/>
    <m/>
    <n v="0"/>
    <m/>
  </r>
  <r>
    <n v="2019"/>
    <x v="8"/>
    <x v="97"/>
    <m/>
    <m/>
    <n v="0"/>
    <m/>
    <m/>
    <m/>
    <n v="0"/>
    <m/>
    <m/>
    <m/>
    <n v="0"/>
    <m/>
    <m/>
    <m/>
    <n v="0"/>
    <m/>
  </r>
  <r>
    <n v="2019"/>
    <x v="9"/>
    <x v="97"/>
    <m/>
    <m/>
    <n v="0"/>
    <m/>
    <m/>
    <m/>
    <n v="0"/>
    <m/>
    <m/>
    <m/>
    <n v="0"/>
    <m/>
    <m/>
    <m/>
    <n v="0"/>
    <m/>
  </r>
  <r>
    <n v="2019"/>
    <x v="10"/>
    <x v="97"/>
    <m/>
    <m/>
    <n v="0"/>
    <m/>
    <m/>
    <m/>
    <n v="0"/>
    <m/>
    <m/>
    <m/>
    <n v="0"/>
    <m/>
    <m/>
    <m/>
    <n v="0"/>
    <m/>
  </r>
  <r>
    <n v="2019"/>
    <x v="11"/>
    <x v="97"/>
    <m/>
    <m/>
    <n v="0"/>
    <m/>
    <m/>
    <m/>
    <n v="0"/>
    <m/>
    <m/>
    <m/>
    <n v="0"/>
    <m/>
    <m/>
    <m/>
    <n v="0"/>
    <m/>
  </r>
  <r>
    <n v="2019"/>
    <x v="0"/>
    <x v="98"/>
    <m/>
    <m/>
    <n v="0"/>
    <m/>
    <m/>
    <m/>
    <n v="0"/>
    <m/>
    <m/>
    <m/>
    <n v="0"/>
    <m/>
    <m/>
    <m/>
    <n v="0"/>
    <m/>
  </r>
  <r>
    <n v="2019"/>
    <x v="1"/>
    <x v="98"/>
    <m/>
    <m/>
    <n v="0"/>
    <m/>
    <m/>
    <m/>
    <n v="0"/>
    <m/>
    <m/>
    <m/>
    <n v="0"/>
    <m/>
    <m/>
    <m/>
    <n v="0"/>
    <m/>
  </r>
  <r>
    <n v="2019"/>
    <x v="2"/>
    <x v="98"/>
    <m/>
    <m/>
    <n v="0"/>
    <m/>
    <m/>
    <m/>
    <n v="0"/>
    <m/>
    <m/>
    <m/>
    <n v="0"/>
    <m/>
    <m/>
    <m/>
    <n v="0"/>
    <m/>
  </r>
  <r>
    <n v="2020"/>
    <x v="3"/>
    <x v="98"/>
    <m/>
    <m/>
    <n v="0"/>
    <m/>
    <m/>
    <m/>
    <n v="0"/>
    <m/>
    <m/>
    <m/>
    <n v="0"/>
    <m/>
    <m/>
    <m/>
    <n v="0"/>
    <m/>
  </r>
  <r>
    <n v="2020"/>
    <x v="4"/>
    <x v="98"/>
    <m/>
    <m/>
    <n v="0"/>
    <m/>
    <m/>
    <m/>
    <n v="0"/>
    <m/>
    <m/>
    <m/>
    <n v="0"/>
    <m/>
    <m/>
    <m/>
    <n v="0"/>
    <m/>
  </r>
  <r>
    <n v="2020"/>
    <x v="5"/>
    <x v="98"/>
    <m/>
    <m/>
    <n v="0"/>
    <m/>
    <m/>
    <m/>
    <n v="0"/>
    <m/>
    <m/>
    <m/>
    <n v="0"/>
    <m/>
    <m/>
    <m/>
    <n v="0"/>
    <m/>
  </r>
  <r>
    <n v="2020"/>
    <x v="6"/>
    <x v="98"/>
    <m/>
    <m/>
    <n v="0"/>
    <m/>
    <m/>
    <m/>
    <n v="0"/>
    <m/>
    <m/>
    <m/>
    <n v="0"/>
    <m/>
    <m/>
    <m/>
    <n v="0"/>
    <m/>
  </r>
  <r>
    <n v="2020"/>
    <x v="7"/>
    <x v="98"/>
    <m/>
    <m/>
    <n v="0"/>
    <m/>
    <m/>
    <m/>
    <n v="0"/>
    <m/>
    <m/>
    <m/>
    <n v="0"/>
    <m/>
    <m/>
    <m/>
    <n v="0"/>
    <m/>
  </r>
  <r>
    <n v="2020"/>
    <x v="8"/>
    <x v="98"/>
    <m/>
    <m/>
    <n v="0"/>
    <m/>
    <m/>
    <m/>
    <n v="0"/>
    <m/>
    <m/>
    <m/>
    <n v="0"/>
    <m/>
    <m/>
    <m/>
    <n v="0"/>
    <m/>
  </r>
  <r>
    <n v="2020"/>
    <x v="9"/>
    <x v="98"/>
    <m/>
    <m/>
    <n v="0"/>
    <m/>
    <m/>
    <m/>
    <n v="0"/>
    <m/>
    <m/>
    <m/>
    <n v="0"/>
    <m/>
    <m/>
    <m/>
    <n v="0"/>
    <m/>
  </r>
  <r>
    <n v="2020"/>
    <x v="10"/>
    <x v="98"/>
    <m/>
    <m/>
    <n v="0"/>
    <m/>
    <m/>
    <m/>
    <n v="0"/>
    <m/>
    <m/>
    <m/>
    <n v="0"/>
    <m/>
    <m/>
    <m/>
    <n v="0"/>
    <m/>
  </r>
  <r>
    <n v="2020"/>
    <x v="11"/>
    <x v="98"/>
    <m/>
    <m/>
    <n v="0"/>
    <m/>
    <m/>
    <m/>
    <n v="0"/>
    <m/>
    <m/>
    <m/>
    <n v="0"/>
    <m/>
    <m/>
    <m/>
    <n v="0"/>
    <m/>
  </r>
  <r>
    <n v="2020"/>
    <x v="0"/>
    <x v="99"/>
    <m/>
    <m/>
    <n v="0"/>
    <m/>
    <m/>
    <m/>
    <n v="0"/>
    <m/>
    <m/>
    <m/>
    <n v="0"/>
    <m/>
    <m/>
    <m/>
    <n v="0"/>
    <m/>
  </r>
  <r>
    <n v="2020"/>
    <x v="1"/>
    <x v="99"/>
    <m/>
    <m/>
    <n v="0"/>
    <m/>
    <m/>
    <m/>
    <n v="0"/>
    <m/>
    <m/>
    <m/>
    <n v="0"/>
    <m/>
    <m/>
    <m/>
    <n v="0"/>
    <m/>
  </r>
  <r>
    <n v="2020"/>
    <x v="2"/>
    <x v="99"/>
    <m/>
    <m/>
    <n v="0"/>
    <m/>
    <m/>
    <m/>
    <n v="0"/>
    <m/>
    <m/>
    <m/>
    <n v="0"/>
    <m/>
    <m/>
    <m/>
    <n v="0"/>
    <m/>
  </r>
  <r>
    <n v="2021"/>
    <x v="3"/>
    <x v="99"/>
    <m/>
    <m/>
    <n v="0"/>
    <m/>
    <m/>
    <m/>
    <n v="0"/>
    <m/>
    <m/>
    <m/>
    <n v="0"/>
    <m/>
    <m/>
    <m/>
    <n v="0"/>
    <m/>
  </r>
  <r>
    <n v="2021"/>
    <x v="4"/>
    <x v="99"/>
    <m/>
    <m/>
    <n v="0"/>
    <m/>
    <m/>
    <m/>
    <n v="0"/>
    <m/>
    <m/>
    <m/>
    <n v="0"/>
    <m/>
    <m/>
    <m/>
    <n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3">
  <r>
    <n v="1921"/>
    <x v="0"/>
    <x v="0"/>
    <n v="242"/>
  </r>
  <r>
    <n v="1921"/>
    <x v="1"/>
    <x v="0"/>
    <n v="289"/>
  </r>
  <r>
    <n v="1921"/>
    <x v="2"/>
    <x v="0"/>
    <n v="542"/>
  </r>
  <r>
    <n v="1922"/>
    <x v="3"/>
    <x v="0"/>
    <n v="432"/>
  </r>
  <r>
    <n v="1922"/>
    <x v="4"/>
    <x v="0"/>
    <n v="967"/>
  </r>
  <r>
    <n v="1922"/>
    <x v="5"/>
    <x v="0"/>
    <n v="880"/>
  </r>
  <r>
    <n v="1922"/>
    <x v="6"/>
    <x v="0"/>
    <n v="1067"/>
  </r>
  <r>
    <n v="1922"/>
    <x v="7"/>
    <x v="0"/>
    <n v="896"/>
  </r>
  <r>
    <n v="1922"/>
    <x v="8"/>
    <x v="0"/>
    <n v="511"/>
  </r>
  <r>
    <n v="1922"/>
    <x v="9"/>
    <x v="0"/>
    <n v="338"/>
  </r>
  <r>
    <n v="1922"/>
    <x v="10"/>
    <x v="0"/>
    <n v="263"/>
  </r>
  <r>
    <n v="1922"/>
    <x v="11"/>
    <x v="0"/>
    <n v="239"/>
  </r>
  <r>
    <n v="1922"/>
    <x v="0"/>
    <x v="1"/>
    <n v="256"/>
  </r>
  <r>
    <n v="1922"/>
    <x v="1"/>
    <x v="1"/>
    <n v="339"/>
  </r>
  <r>
    <n v="1922"/>
    <x v="2"/>
    <x v="1"/>
    <n v="646"/>
  </r>
  <r>
    <n v="1923"/>
    <x v="3"/>
    <x v="1"/>
    <n v="678"/>
  </r>
  <r>
    <n v="1923"/>
    <x v="4"/>
    <x v="1"/>
    <n v="446"/>
  </r>
  <r>
    <n v="1923"/>
    <x v="5"/>
    <x v="1"/>
    <n v="422"/>
  </r>
  <r>
    <n v="1923"/>
    <x v="6"/>
    <x v="1"/>
    <n v="884"/>
  </r>
  <r>
    <n v="1923"/>
    <x v="7"/>
    <x v="1"/>
    <n v="431"/>
  </r>
  <r>
    <n v="1923"/>
    <x v="8"/>
    <x v="1"/>
    <n v="398"/>
  </r>
  <r>
    <n v="1923"/>
    <x v="9"/>
    <x v="1"/>
    <n v="314"/>
  </r>
  <r>
    <n v="1923"/>
    <x v="10"/>
    <x v="1"/>
    <n v="240"/>
  </r>
  <r>
    <n v="1923"/>
    <x v="11"/>
    <x v="1"/>
    <n v="233"/>
  </r>
  <r>
    <n v="1923"/>
    <x v="0"/>
    <x v="2"/>
    <n v="232"/>
  </r>
  <r>
    <n v="1923"/>
    <x v="1"/>
    <x v="2"/>
    <n v="250"/>
  </r>
  <r>
    <n v="1923"/>
    <x v="2"/>
    <x v="2"/>
    <n v="269"/>
  </r>
  <r>
    <n v="1924"/>
    <x v="3"/>
    <x v="2"/>
    <n v="306"/>
  </r>
  <r>
    <n v="1924"/>
    <x v="4"/>
    <x v="2"/>
    <n v="517"/>
  </r>
  <r>
    <n v="1924"/>
    <x v="5"/>
    <x v="2"/>
    <n v="286"/>
  </r>
  <r>
    <n v="1924"/>
    <x v="6"/>
    <x v="2"/>
    <n v="269"/>
  </r>
  <r>
    <n v="1924"/>
    <x v="7"/>
    <x v="2"/>
    <n v="263"/>
  </r>
  <r>
    <n v="1924"/>
    <x v="8"/>
    <x v="2"/>
    <n v="266"/>
  </r>
  <r>
    <n v="1924"/>
    <x v="9"/>
    <x v="2"/>
    <n v="246"/>
  </r>
  <r>
    <n v="1924"/>
    <x v="10"/>
    <x v="2"/>
    <n v="199"/>
  </r>
  <r>
    <n v="1924"/>
    <x v="11"/>
    <x v="2"/>
    <n v="191"/>
  </r>
  <r>
    <n v="1924"/>
    <x v="0"/>
    <x v="3"/>
    <n v="211"/>
  </r>
  <r>
    <n v="1924"/>
    <x v="1"/>
    <x v="3"/>
    <n v="439"/>
  </r>
  <r>
    <n v="1924"/>
    <x v="2"/>
    <x v="3"/>
    <n v="445"/>
  </r>
  <r>
    <n v="1925"/>
    <x v="3"/>
    <x v="3"/>
    <n v="463"/>
  </r>
  <r>
    <n v="1925"/>
    <x v="4"/>
    <x v="3"/>
    <n v="2508"/>
  </r>
  <r>
    <n v="1925"/>
    <x v="5"/>
    <x v="3"/>
    <n v="789"/>
  </r>
  <r>
    <n v="1925"/>
    <x v="6"/>
    <x v="3"/>
    <n v="1275"/>
  </r>
  <r>
    <n v="1925"/>
    <x v="7"/>
    <x v="3"/>
    <n v="700"/>
  </r>
  <r>
    <n v="1925"/>
    <x v="8"/>
    <x v="3"/>
    <n v="466"/>
  </r>
  <r>
    <n v="1925"/>
    <x v="9"/>
    <x v="3"/>
    <n v="299"/>
  </r>
  <r>
    <n v="1925"/>
    <x v="10"/>
    <x v="3"/>
    <n v="246"/>
  </r>
  <r>
    <n v="1925"/>
    <x v="11"/>
    <x v="3"/>
    <n v="237"/>
  </r>
  <r>
    <n v="1925"/>
    <x v="0"/>
    <x v="4"/>
    <n v="220"/>
  </r>
  <r>
    <n v="1925"/>
    <x v="1"/>
    <x v="4"/>
    <n v="274"/>
  </r>
  <r>
    <n v="1925"/>
    <x v="2"/>
    <x v="4"/>
    <n v="343"/>
  </r>
  <r>
    <n v="1926"/>
    <x v="3"/>
    <x v="4"/>
    <n v="437"/>
  </r>
  <r>
    <n v="1926"/>
    <x v="4"/>
    <x v="4"/>
    <n v="1598"/>
  </r>
  <r>
    <n v="1926"/>
    <x v="5"/>
    <x v="4"/>
    <n v="548"/>
  </r>
  <r>
    <n v="1926"/>
    <x v="6"/>
    <x v="4"/>
    <n v="832"/>
  </r>
  <r>
    <n v="1926"/>
    <x v="7"/>
    <x v="4"/>
    <n v="431"/>
  </r>
  <r>
    <n v="1926"/>
    <x v="8"/>
    <x v="4"/>
    <n v="314"/>
  </r>
  <r>
    <n v="1926"/>
    <x v="9"/>
    <x v="4"/>
    <n v="266"/>
  </r>
  <r>
    <n v="1926"/>
    <x v="10"/>
    <x v="4"/>
    <n v="212"/>
  </r>
  <r>
    <n v="1926"/>
    <x v="11"/>
    <x v="4"/>
    <n v="199"/>
  </r>
  <r>
    <n v="1926"/>
    <x v="0"/>
    <x v="5"/>
    <n v="206"/>
  </r>
  <r>
    <n v="1926"/>
    <x v="1"/>
    <x v="5"/>
    <n v="858"/>
  </r>
  <r>
    <n v="1926"/>
    <x v="2"/>
    <x v="5"/>
    <n v="1167"/>
  </r>
  <r>
    <n v="1927"/>
    <x v="3"/>
    <x v="5"/>
    <n v="1205"/>
  </r>
  <r>
    <n v="1927"/>
    <x v="4"/>
    <x v="5"/>
    <n v="2589"/>
  </r>
  <r>
    <n v="1927"/>
    <x v="5"/>
    <x v="5"/>
    <n v="1345"/>
  </r>
  <r>
    <n v="1927"/>
    <x v="6"/>
    <x v="5"/>
    <n v="1505"/>
  </r>
  <r>
    <n v="1927"/>
    <x v="7"/>
    <x v="5"/>
    <n v="781"/>
  </r>
  <r>
    <n v="1927"/>
    <x v="8"/>
    <x v="5"/>
    <n v="490"/>
  </r>
  <r>
    <n v="1927"/>
    <x v="9"/>
    <x v="5"/>
    <n v="337"/>
  </r>
  <r>
    <n v="1927"/>
    <x v="10"/>
    <x v="5"/>
    <n v="249"/>
  </r>
  <r>
    <n v="1927"/>
    <x v="11"/>
    <x v="5"/>
    <n v="239"/>
  </r>
  <r>
    <n v="1927"/>
    <x v="0"/>
    <x v="6"/>
    <n v="221"/>
  </r>
  <r>
    <n v="1927"/>
    <x v="1"/>
    <x v="6"/>
    <n v="633"/>
  </r>
  <r>
    <n v="1927"/>
    <x v="2"/>
    <x v="6"/>
    <n v="550"/>
  </r>
  <r>
    <n v="1928"/>
    <x v="3"/>
    <x v="6"/>
    <n v="722"/>
  </r>
  <r>
    <n v="1928"/>
    <x v="4"/>
    <x v="6"/>
    <n v="1059"/>
  </r>
  <r>
    <n v="1928"/>
    <x v="5"/>
    <x v="6"/>
    <n v="1585"/>
  </r>
  <r>
    <n v="1928"/>
    <x v="6"/>
    <x v="6"/>
    <n v="1194"/>
  </r>
  <r>
    <n v="1928"/>
    <x v="7"/>
    <x v="6"/>
    <n v="538"/>
  </r>
  <r>
    <n v="1928"/>
    <x v="8"/>
    <x v="6"/>
    <n v="359"/>
  </r>
  <r>
    <n v="1928"/>
    <x v="9"/>
    <x v="6"/>
    <n v="306"/>
  </r>
  <r>
    <n v="1928"/>
    <x v="10"/>
    <x v="6"/>
    <n v="236"/>
  </r>
  <r>
    <n v="1928"/>
    <x v="11"/>
    <x v="6"/>
    <n v="231"/>
  </r>
  <r>
    <n v="1928"/>
    <x v="0"/>
    <x v="7"/>
    <n v="215"/>
  </r>
  <r>
    <n v="1928"/>
    <x v="1"/>
    <x v="7"/>
    <n v="338"/>
  </r>
  <r>
    <n v="1928"/>
    <x v="2"/>
    <x v="7"/>
    <n v="381"/>
  </r>
  <r>
    <n v="1929"/>
    <x v="3"/>
    <x v="7"/>
    <n v="369"/>
  </r>
  <r>
    <n v="1929"/>
    <x v="4"/>
    <x v="7"/>
    <n v="647"/>
  </r>
  <r>
    <n v="1929"/>
    <x v="5"/>
    <x v="7"/>
    <n v="482"/>
  </r>
  <r>
    <n v="1929"/>
    <x v="6"/>
    <x v="7"/>
    <n v="526"/>
  </r>
  <r>
    <n v="1929"/>
    <x v="7"/>
    <x v="7"/>
    <n v="432"/>
  </r>
  <r>
    <n v="1929"/>
    <x v="8"/>
    <x v="7"/>
    <n v="350"/>
  </r>
  <r>
    <n v="1929"/>
    <x v="9"/>
    <x v="7"/>
    <n v="257"/>
  </r>
  <r>
    <n v="1929"/>
    <x v="10"/>
    <x v="7"/>
    <n v="200"/>
  </r>
  <r>
    <n v="1929"/>
    <x v="11"/>
    <x v="7"/>
    <n v="202"/>
  </r>
  <r>
    <n v="1929"/>
    <x v="0"/>
    <x v="8"/>
    <n v="196"/>
  </r>
  <r>
    <n v="1929"/>
    <x v="1"/>
    <x v="8"/>
    <n v="219"/>
  </r>
  <r>
    <n v="1929"/>
    <x v="2"/>
    <x v="8"/>
    <n v="973"/>
  </r>
  <r>
    <n v="1930"/>
    <x v="3"/>
    <x v="8"/>
    <n v="662"/>
  </r>
  <r>
    <n v="1930"/>
    <x v="4"/>
    <x v="8"/>
    <n v="881"/>
  </r>
  <r>
    <n v="1930"/>
    <x v="5"/>
    <x v="8"/>
    <n v="1106"/>
  </r>
  <r>
    <n v="1930"/>
    <x v="6"/>
    <x v="8"/>
    <n v="575"/>
  </r>
  <r>
    <n v="1930"/>
    <x v="7"/>
    <x v="8"/>
    <n v="487"/>
  </r>
  <r>
    <n v="1930"/>
    <x v="8"/>
    <x v="8"/>
    <n v="324"/>
  </r>
  <r>
    <n v="1930"/>
    <x v="9"/>
    <x v="8"/>
    <n v="258"/>
  </r>
  <r>
    <n v="1930"/>
    <x v="10"/>
    <x v="8"/>
    <n v="198"/>
  </r>
  <r>
    <n v="1930"/>
    <x v="11"/>
    <x v="8"/>
    <n v="217"/>
  </r>
  <r>
    <n v="1930"/>
    <x v="0"/>
    <x v="9"/>
    <n v="219"/>
  </r>
  <r>
    <n v="1930"/>
    <x v="1"/>
    <x v="9"/>
    <n v="232"/>
  </r>
  <r>
    <n v="1930"/>
    <x v="2"/>
    <x v="9"/>
    <n v="235"/>
  </r>
  <r>
    <n v="1931"/>
    <x v="3"/>
    <x v="9"/>
    <n v="470"/>
  </r>
  <r>
    <n v="1931"/>
    <x v="4"/>
    <x v="9"/>
    <n v="385"/>
  </r>
  <r>
    <n v="1931"/>
    <x v="5"/>
    <x v="9"/>
    <n v="461"/>
  </r>
  <r>
    <n v="1931"/>
    <x v="6"/>
    <x v="9"/>
    <n v="300"/>
  </r>
  <r>
    <n v="1931"/>
    <x v="7"/>
    <x v="9"/>
    <n v="243"/>
  </r>
  <r>
    <n v="1931"/>
    <x v="8"/>
    <x v="9"/>
    <n v="214"/>
  </r>
  <r>
    <n v="1931"/>
    <x v="9"/>
    <x v="9"/>
    <n v="186"/>
  </r>
  <r>
    <n v="1931"/>
    <x v="10"/>
    <x v="9"/>
    <n v="177"/>
  </r>
  <r>
    <n v="1931"/>
    <x v="11"/>
    <x v="9"/>
    <n v="174"/>
  </r>
  <r>
    <n v="1931"/>
    <x v="0"/>
    <x v="10"/>
    <n v="204"/>
  </r>
  <r>
    <n v="1931"/>
    <x v="1"/>
    <x v="10"/>
    <n v="213"/>
  </r>
  <r>
    <n v="1931"/>
    <x v="2"/>
    <x v="10"/>
    <n v="781"/>
  </r>
  <r>
    <n v="1932"/>
    <x v="3"/>
    <x v="10"/>
    <n v="548"/>
  </r>
  <r>
    <n v="1932"/>
    <x v="4"/>
    <x v="10"/>
    <n v="420"/>
  </r>
  <r>
    <n v="1932"/>
    <x v="5"/>
    <x v="10"/>
    <n v="845"/>
  </r>
  <r>
    <n v="1932"/>
    <x v="6"/>
    <x v="10"/>
    <n v="556"/>
  </r>
  <r>
    <n v="1932"/>
    <x v="7"/>
    <x v="10"/>
    <n v="608"/>
  </r>
  <r>
    <n v="1932"/>
    <x v="8"/>
    <x v="10"/>
    <n v="310"/>
  </r>
  <r>
    <n v="1932"/>
    <x v="9"/>
    <x v="10"/>
    <n v="215"/>
  </r>
  <r>
    <n v="1932"/>
    <x v="10"/>
    <x v="10"/>
    <n v="198"/>
  </r>
  <r>
    <n v="1932"/>
    <x v="11"/>
    <x v="10"/>
    <n v="184"/>
  </r>
  <r>
    <n v="1932"/>
    <x v="0"/>
    <x v="11"/>
    <n v="180"/>
  </r>
  <r>
    <n v="1932"/>
    <x v="1"/>
    <x v="11"/>
    <n v="201"/>
  </r>
  <r>
    <n v="1932"/>
    <x v="2"/>
    <x v="11"/>
    <n v="246"/>
  </r>
  <r>
    <n v="1933"/>
    <x v="3"/>
    <x v="11"/>
    <n v="390"/>
  </r>
  <r>
    <n v="1933"/>
    <x v="4"/>
    <x v="11"/>
    <n v="319"/>
  </r>
  <r>
    <n v="1933"/>
    <x v="5"/>
    <x v="11"/>
    <n v="1117"/>
  </r>
  <r>
    <n v="1933"/>
    <x v="6"/>
    <x v="11"/>
    <n v="644"/>
  </r>
  <r>
    <n v="1933"/>
    <x v="7"/>
    <x v="11"/>
    <n v="552"/>
  </r>
  <r>
    <n v="1933"/>
    <x v="8"/>
    <x v="11"/>
    <n v="356"/>
  </r>
  <r>
    <n v="1933"/>
    <x v="9"/>
    <x v="11"/>
    <n v="218"/>
  </r>
  <r>
    <n v="1933"/>
    <x v="10"/>
    <x v="11"/>
    <n v="188"/>
  </r>
  <r>
    <n v="1933"/>
    <x v="11"/>
    <x v="11"/>
    <n v="180"/>
  </r>
  <r>
    <n v="1933"/>
    <x v="0"/>
    <x v="12"/>
    <n v="193"/>
  </r>
  <r>
    <n v="1933"/>
    <x v="1"/>
    <x v="12"/>
    <n v="200"/>
  </r>
  <r>
    <n v="1933"/>
    <x v="2"/>
    <x v="12"/>
    <n v="505"/>
  </r>
  <r>
    <n v="1934"/>
    <x v="3"/>
    <x v="12"/>
    <n v="738"/>
  </r>
  <r>
    <n v="1934"/>
    <x v="4"/>
    <x v="12"/>
    <n v="728"/>
  </r>
  <r>
    <n v="1934"/>
    <x v="5"/>
    <x v="12"/>
    <n v="609"/>
  </r>
  <r>
    <n v="1934"/>
    <x v="6"/>
    <x v="12"/>
    <n v="438"/>
  </r>
  <r>
    <n v="1934"/>
    <x v="7"/>
    <x v="12"/>
    <n v="324"/>
  </r>
  <r>
    <n v="1934"/>
    <x v="8"/>
    <x v="12"/>
    <n v="232"/>
  </r>
  <r>
    <n v="1934"/>
    <x v="9"/>
    <x v="12"/>
    <n v="192"/>
  </r>
  <r>
    <n v="1934"/>
    <x v="10"/>
    <x v="12"/>
    <n v="176"/>
  </r>
  <r>
    <n v="1934"/>
    <x v="11"/>
    <x v="12"/>
    <n v="167"/>
  </r>
  <r>
    <n v="1934"/>
    <x v="0"/>
    <x v="13"/>
    <n v="197"/>
  </r>
  <r>
    <n v="1934"/>
    <x v="1"/>
    <x v="13"/>
    <n v="483"/>
  </r>
  <r>
    <n v="1934"/>
    <x v="2"/>
    <x v="13"/>
    <n v="400"/>
  </r>
  <r>
    <n v="1935"/>
    <x v="3"/>
    <x v="13"/>
    <n v="986"/>
  </r>
  <r>
    <n v="1935"/>
    <x v="4"/>
    <x v="13"/>
    <n v="732"/>
  </r>
  <r>
    <n v="1935"/>
    <x v="5"/>
    <x v="13"/>
    <n v="965"/>
  </r>
  <r>
    <n v="1935"/>
    <x v="6"/>
    <x v="13"/>
    <n v="1895"/>
  </r>
  <r>
    <n v="1935"/>
    <x v="7"/>
    <x v="13"/>
    <n v="822"/>
  </r>
  <r>
    <n v="1935"/>
    <x v="8"/>
    <x v="13"/>
    <n v="371"/>
  </r>
  <r>
    <n v="1935"/>
    <x v="9"/>
    <x v="13"/>
    <n v="248"/>
  </r>
  <r>
    <n v="1935"/>
    <x v="10"/>
    <x v="13"/>
    <n v="204"/>
  </r>
  <r>
    <n v="1935"/>
    <x v="11"/>
    <x v="13"/>
    <n v="190"/>
  </r>
  <r>
    <n v="1935"/>
    <x v="0"/>
    <x v="14"/>
    <n v="219"/>
  </r>
  <r>
    <n v="1935"/>
    <x v="1"/>
    <x v="14"/>
    <n v="209"/>
  </r>
  <r>
    <n v="1935"/>
    <x v="2"/>
    <x v="14"/>
    <n v="282"/>
  </r>
  <r>
    <n v="1936"/>
    <x v="3"/>
    <x v="14"/>
    <n v="1571"/>
  </r>
  <r>
    <n v="1936"/>
    <x v="4"/>
    <x v="14"/>
    <n v="1779"/>
  </r>
  <r>
    <n v="1936"/>
    <x v="5"/>
    <x v="14"/>
    <n v="780"/>
  </r>
  <r>
    <n v="1936"/>
    <x v="6"/>
    <x v="14"/>
    <n v="724"/>
  </r>
  <r>
    <n v="1936"/>
    <x v="7"/>
    <x v="14"/>
    <n v="482"/>
  </r>
  <r>
    <n v="1936"/>
    <x v="8"/>
    <x v="14"/>
    <n v="401"/>
  </r>
  <r>
    <n v="1936"/>
    <x v="9"/>
    <x v="14"/>
    <n v="247"/>
  </r>
  <r>
    <n v="1936"/>
    <x v="10"/>
    <x v="14"/>
    <n v="195"/>
  </r>
  <r>
    <n v="1936"/>
    <x v="11"/>
    <x v="14"/>
    <n v="186"/>
  </r>
  <r>
    <n v="1936"/>
    <x v="0"/>
    <x v="15"/>
    <n v="200"/>
  </r>
  <r>
    <n v="1936"/>
    <x v="1"/>
    <x v="15"/>
    <n v="196"/>
  </r>
  <r>
    <n v="1936"/>
    <x v="2"/>
    <x v="15"/>
    <n v="224"/>
  </r>
  <r>
    <n v="1937"/>
    <x v="3"/>
    <x v="15"/>
    <n v="262"/>
  </r>
  <r>
    <n v="1937"/>
    <x v="4"/>
    <x v="15"/>
    <n v="682"/>
  </r>
  <r>
    <n v="1937"/>
    <x v="5"/>
    <x v="15"/>
    <n v="1441"/>
  </r>
  <r>
    <n v="1937"/>
    <x v="6"/>
    <x v="15"/>
    <n v="1194"/>
  </r>
  <r>
    <n v="1937"/>
    <x v="7"/>
    <x v="15"/>
    <n v="731"/>
  </r>
  <r>
    <n v="1937"/>
    <x v="8"/>
    <x v="15"/>
    <n v="425"/>
  </r>
  <r>
    <n v="1937"/>
    <x v="9"/>
    <x v="15"/>
    <n v="250"/>
  </r>
  <r>
    <n v="1937"/>
    <x v="10"/>
    <x v="15"/>
    <n v="186"/>
  </r>
  <r>
    <n v="1937"/>
    <x v="11"/>
    <x v="15"/>
    <n v="188"/>
  </r>
  <r>
    <n v="1937"/>
    <x v="0"/>
    <x v="16"/>
    <n v="250"/>
  </r>
  <r>
    <n v="1937"/>
    <x v="1"/>
    <x v="16"/>
    <n v="1165"/>
  </r>
  <r>
    <n v="1937"/>
    <x v="2"/>
    <x v="16"/>
    <n v="1908"/>
  </r>
  <r>
    <n v="1938"/>
    <x v="3"/>
    <x v="16"/>
    <n v="950"/>
  </r>
  <r>
    <n v="1938"/>
    <x v="4"/>
    <x v="16"/>
    <n v="2614"/>
  </r>
  <r>
    <n v="1938"/>
    <x v="5"/>
    <x v="16"/>
    <n v="3185"/>
  </r>
  <r>
    <n v="1938"/>
    <x v="6"/>
    <x v="16"/>
    <n v="1769"/>
  </r>
  <r>
    <n v="1938"/>
    <x v="7"/>
    <x v="16"/>
    <n v="1286"/>
  </r>
  <r>
    <n v="1938"/>
    <x v="8"/>
    <x v="16"/>
    <n v="632"/>
  </r>
  <r>
    <n v="1938"/>
    <x v="9"/>
    <x v="16"/>
    <n v="375"/>
  </r>
  <r>
    <n v="1938"/>
    <x v="10"/>
    <x v="16"/>
    <n v="282"/>
  </r>
  <r>
    <n v="1938"/>
    <x v="11"/>
    <x v="16"/>
    <n v="261"/>
  </r>
  <r>
    <n v="1938"/>
    <x v="0"/>
    <x v="17"/>
    <n v="305"/>
  </r>
  <r>
    <n v="1938"/>
    <x v="1"/>
    <x v="17"/>
    <n v="326"/>
  </r>
  <r>
    <n v="1938"/>
    <x v="2"/>
    <x v="17"/>
    <n v="466"/>
  </r>
  <r>
    <n v="1939"/>
    <x v="3"/>
    <x v="17"/>
    <n v="426"/>
  </r>
  <r>
    <n v="1939"/>
    <x v="4"/>
    <x v="17"/>
    <n v="406"/>
  </r>
  <r>
    <n v="1939"/>
    <x v="5"/>
    <x v="17"/>
    <n v="750"/>
  </r>
  <r>
    <n v="1939"/>
    <x v="6"/>
    <x v="17"/>
    <n v="454"/>
  </r>
  <r>
    <n v="1939"/>
    <x v="7"/>
    <x v="17"/>
    <n v="339"/>
  </r>
  <r>
    <n v="1939"/>
    <x v="8"/>
    <x v="17"/>
    <n v="249"/>
  </r>
  <r>
    <n v="1939"/>
    <x v="9"/>
    <x v="17"/>
    <n v="225"/>
  </r>
  <r>
    <n v="1939"/>
    <x v="10"/>
    <x v="17"/>
    <n v="209"/>
  </r>
  <r>
    <n v="1939"/>
    <x v="11"/>
    <x v="17"/>
    <n v="215"/>
  </r>
  <r>
    <n v="1939"/>
    <x v="0"/>
    <x v="18"/>
    <n v="207"/>
  </r>
  <r>
    <n v="1939"/>
    <x v="1"/>
    <x v="18"/>
    <n v="212"/>
  </r>
  <r>
    <n v="1939"/>
    <x v="2"/>
    <x v="18"/>
    <n v="443"/>
  </r>
  <r>
    <n v="1940"/>
    <x v="3"/>
    <x v="18"/>
    <n v="1729"/>
  </r>
  <r>
    <n v="1940"/>
    <x v="4"/>
    <x v="18"/>
    <n v="2577"/>
  </r>
  <r>
    <n v="1940"/>
    <x v="5"/>
    <x v="18"/>
    <n v="2188"/>
  </r>
  <r>
    <n v="1940"/>
    <x v="6"/>
    <x v="18"/>
    <n v="1458"/>
  </r>
  <r>
    <n v="1940"/>
    <x v="7"/>
    <x v="18"/>
    <n v="581"/>
  </r>
  <r>
    <n v="1940"/>
    <x v="8"/>
    <x v="18"/>
    <n v="346"/>
  </r>
  <r>
    <n v="1940"/>
    <x v="9"/>
    <x v="18"/>
    <n v="275"/>
  </r>
  <r>
    <n v="1940"/>
    <x v="10"/>
    <x v="18"/>
    <n v="231"/>
  </r>
  <r>
    <n v="1940"/>
    <x v="11"/>
    <x v="18"/>
    <n v="246"/>
  </r>
  <r>
    <n v="1940"/>
    <x v="0"/>
    <x v="19"/>
    <n v="270"/>
  </r>
  <r>
    <n v="1940"/>
    <x v="1"/>
    <x v="19"/>
    <n v="320"/>
  </r>
  <r>
    <n v="1940"/>
    <x v="2"/>
    <x v="19"/>
    <n v="1881"/>
  </r>
  <r>
    <n v="1941"/>
    <x v="3"/>
    <x v="19"/>
    <n v="2528"/>
  </r>
  <r>
    <n v="1941"/>
    <x v="4"/>
    <x v="19"/>
    <n v="2339"/>
  </r>
  <r>
    <n v="1941"/>
    <x v="5"/>
    <x v="19"/>
    <n v="2111"/>
  </r>
  <r>
    <n v="1941"/>
    <x v="6"/>
    <x v="19"/>
    <n v="2048"/>
  </r>
  <r>
    <n v="1941"/>
    <x v="7"/>
    <x v="19"/>
    <n v="1124"/>
  </r>
  <r>
    <n v="1941"/>
    <x v="8"/>
    <x v="19"/>
    <n v="650"/>
  </r>
  <r>
    <n v="1941"/>
    <x v="9"/>
    <x v="19"/>
    <n v="413"/>
  </r>
  <r>
    <n v="1941"/>
    <x v="10"/>
    <x v="19"/>
    <n v="325"/>
  </r>
  <r>
    <n v="1941"/>
    <x v="11"/>
    <x v="19"/>
    <n v="305"/>
  </r>
  <r>
    <n v="1941"/>
    <x v="0"/>
    <x v="20"/>
    <n v="311"/>
  </r>
  <r>
    <n v="1941"/>
    <x v="1"/>
    <x v="20"/>
    <n v="321"/>
  </r>
  <r>
    <n v="1941"/>
    <x v="2"/>
    <x v="20"/>
    <n v="1655"/>
  </r>
  <r>
    <n v="1942"/>
    <x v="3"/>
    <x v="20"/>
    <n v="1733"/>
  </r>
  <r>
    <n v="1942"/>
    <x v="4"/>
    <x v="20"/>
    <n v="2540"/>
  </r>
  <r>
    <n v="1942"/>
    <x v="5"/>
    <x v="20"/>
    <n v="751"/>
  </r>
  <r>
    <n v="1942"/>
    <x v="6"/>
    <x v="20"/>
    <n v="1340"/>
  </r>
  <r>
    <n v="1942"/>
    <x v="7"/>
    <x v="20"/>
    <n v="990"/>
  </r>
  <r>
    <n v="1942"/>
    <x v="8"/>
    <x v="20"/>
    <n v="658"/>
  </r>
  <r>
    <n v="1942"/>
    <x v="9"/>
    <x v="20"/>
    <n v="382"/>
  </r>
  <r>
    <n v="1942"/>
    <x v="10"/>
    <x v="20"/>
    <n v="300"/>
  </r>
  <r>
    <n v="1942"/>
    <x v="11"/>
    <x v="20"/>
    <n v="280"/>
  </r>
  <r>
    <n v="1942"/>
    <x v="0"/>
    <x v="21"/>
    <n v="305.10000000000002"/>
  </r>
  <r>
    <n v="1942"/>
    <x v="1"/>
    <x v="21"/>
    <n v="363.7"/>
  </r>
  <r>
    <n v="1942"/>
    <x v="2"/>
    <x v="21"/>
    <n v="628.29999999999995"/>
  </r>
  <r>
    <n v="1943"/>
    <x v="3"/>
    <x v="21"/>
    <n v="1686.7"/>
  </r>
  <r>
    <n v="1943"/>
    <x v="4"/>
    <x v="21"/>
    <n v="1077.4000000000001"/>
  </r>
  <r>
    <n v="1943"/>
    <x v="5"/>
    <x v="21"/>
    <n v="1408.5"/>
  </r>
  <r>
    <n v="1943"/>
    <x v="6"/>
    <x v="21"/>
    <n v="1001.5"/>
  </r>
  <r>
    <n v="1943"/>
    <x v="7"/>
    <x v="21"/>
    <n v="668.1"/>
  </r>
  <r>
    <n v="1943"/>
    <x v="8"/>
    <x v="21"/>
    <n v="489.8"/>
  </r>
  <r>
    <n v="1943"/>
    <x v="9"/>
    <x v="21"/>
    <n v="330.8"/>
  </r>
  <r>
    <n v="1943"/>
    <x v="10"/>
    <x v="21"/>
    <n v="274.89999999999998"/>
  </r>
  <r>
    <n v="1943"/>
    <x v="11"/>
    <x v="21"/>
    <n v="262.5"/>
  </r>
  <r>
    <n v="1943"/>
    <x v="0"/>
    <x v="22"/>
    <n v="290.3"/>
  </r>
  <r>
    <n v="1943"/>
    <x v="1"/>
    <x v="22"/>
    <n v="290.60000000000002"/>
  </r>
  <r>
    <n v="1943"/>
    <x v="2"/>
    <x v="22"/>
    <n v="294.39999999999998"/>
  </r>
  <r>
    <n v="1944"/>
    <x v="3"/>
    <x v="22"/>
    <n v="386.9"/>
  </r>
  <r>
    <n v="1944"/>
    <x v="4"/>
    <x v="22"/>
    <n v="694.4"/>
  </r>
  <r>
    <n v="1944"/>
    <x v="5"/>
    <x v="22"/>
    <n v="696.2"/>
  </r>
  <r>
    <n v="1944"/>
    <x v="6"/>
    <x v="22"/>
    <n v="484.9"/>
  </r>
  <r>
    <n v="1944"/>
    <x v="7"/>
    <x v="22"/>
    <n v="463.3"/>
  </r>
  <r>
    <n v="1944"/>
    <x v="8"/>
    <x v="22"/>
    <n v="378.4"/>
  </r>
  <r>
    <n v="1944"/>
    <x v="9"/>
    <x v="22"/>
    <n v="274.39999999999998"/>
  </r>
  <r>
    <n v="1944"/>
    <x v="10"/>
    <x v="22"/>
    <n v="229"/>
  </r>
  <r>
    <n v="1944"/>
    <x v="11"/>
    <x v="22"/>
    <n v="220.5"/>
  </r>
  <r>
    <n v="1944"/>
    <x v="0"/>
    <x v="23"/>
    <n v="268.39999999999998"/>
  </r>
  <r>
    <n v="1944"/>
    <x v="1"/>
    <x v="23"/>
    <n v="526.6"/>
  </r>
  <r>
    <n v="1944"/>
    <x v="2"/>
    <x v="23"/>
    <n v="722.6"/>
  </r>
  <r>
    <n v="1945"/>
    <x v="3"/>
    <x v="23"/>
    <n v="494.7"/>
  </r>
  <r>
    <n v="1945"/>
    <x v="4"/>
    <x v="23"/>
    <n v="1415.6"/>
  </r>
  <r>
    <n v="1945"/>
    <x v="5"/>
    <x v="23"/>
    <n v="793.6"/>
  </r>
  <r>
    <n v="1945"/>
    <x v="6"/>
    <x v="23"/>
    <n v="629.6"/>
  </r>
  <r>
    <n v="1945"/>
    <x v="7"/>
    <x v="23"/>
    <n v="672.5"/>
  </r>
  <r>
    <n v="1945"/>
    <x v="8"/>
    <x v="23"/>
    <n v="452.9"/>
  </r>
  <r>
    <n v="1945"/>
    <x v="9"/>
    <x v="23"/>
    <n v="268.3"/>
  </r>
  <r>
    <n v="1945"/>
    <x v="10"/>
    <x v="23"/>
    <n v="235.2"/>
  </r>
  <r>
    <n v="1945"/>
    <x v="11"/>
    <x v="23"/>
    <n v="219.3"/>
  </r>
  <r>
    <n v="1945"/>
    <x v="0"/>
    <x v="24"/>
    <n v="331.6"/>
  </r>
  <r>
    <n v="1945"/>
    <x v="1"/>
    <x v="24"/>
    <n v="619.5"/>
  </r>
  <r>
    <n v="1945"/>
    <x v="2"/>
    <x v="24"/>
    <n v="2161.1"/>
  </r>
  <r>
    <n v="1946"/>
    <x v="3"/>
    <x v="24"/>
    <n v="1249.0999999999999"/>
  </r>
  <r>
    <n v="1946"/>
    <x v="4"/>
    <x v="24"/>
    <n v="556"/>
  </r>
  <r>
    <n v="1946"/>
    <x v="5"/>
    <x v="24"/>
    <n v="754.9"/>
  </r>
  <r>
    <n v="1946"/>
    <x v="6"/>
    <x v="24"/>
    <n v="767.4"/>
  </r>
  <r>
    <n v="1946"/>
    <x v="7"/>
    <x v="24"/>
    <n v="597.70000000000005"/>
  </r>
  <r>
    <n v="1946"/>
    <x v="8"/>
    <x v="24"/>
    <n v="356.5"/>
  </r>
  <r>
    <n v="1946"/>
    <x v="9"/>
    <x v="24"/>
    <n v="283"/>
  </r>
  <r>
    <n v="1946"/>
    <x v="10"/>
    <x v="24"/>
    <n v="256.60000000000002"/>
  </r>
  <r>
    <n v="1946"/>
    <x v="11"/>
    <x v="24"/>
    <n v="235.9"/>
  </r>
  <r>
    <n v="1946"/>
    <x v="0"/>
    <x v="25"/>
    <n v="256.42"/>
  </r>
  <r>
    <n v="1946"/>
    <x v="1"/>
    <x v="25"/>
    <n v="354.2"/>
  </r>
  <r>
    <n v="1946"/>
    <x v="2"/>
    <x v="25"/>
    <n v="420.7"/>
  </r>
  <r>
    <n v="1947"/>
    <x v="3"/>
    <x v="25"/>
    <n v="275.45"/>
  </r>
  <r>
    <n v="1947"/>
    <x v="4"/>
    <x v="25"/>
    <n v="623.71"/>
  </r>
  <r>
    <n v="1947"/>
    <x v="5"/>
    <x v="25"/>
    <n v="995.2"/>
  </r>
  <r>
    <n v="1947"/>
    <x v="6"/>
    <x v="25"/>
    <n v="617.70000000000005"/>
  </r>
  <r>
    <n v="1947"/>
    <x v="7"/>
    <x v="25"/>
    <n v="341.5"/>
  </r>
  <r>
    <n v="1947"/>
    <x v="8"/>
    <x v="25"/>
    <n v="480.3"/>
  </r>
  <r>
    <n v="1947"/>
    <x v="9"/>
    <x v="25"/>
    <n v="259.10000000000002"/>
  </r>
  <r>
    <n v="1947"/>
    <x v="10"/>
    <x v="25"/>
    <n v="228.15"/>
  </r>
  <r>
    <n v="1947"/>
    <x v="11"/>
    <x v="25"/>
    <n v="221.45"/>
  </r>
  <r>
    <n v="1947"/>
    <x v="0"/>
    <x v="26"/>
    <n v="369.87"/>
  </r>
  <r>
    <n v="1947"/>
    <x v="1"/>
    <x v="26"/>
    <n v="301.72000000000003"/>
  </r>
  <r>
    <n v="1947"/>
    <x v="2"/>
    <x v="26"/>
    <n v="287.82"/>
  </r>
  <r>
    <n v="1948"/>
    <x v="3"/>
    <x v="26"/>
    <n v="1030.81"/>
  </r>
  <r>
    <n v="1948"/>
    <x v="4"/>
    <x v="26"/>
    <n v="343.32"/>
  </r>
  <r>
    <n v="1948"/>
    <x v="5"/>
    <x v="26"/>
    <n v="821.1"/>
  </r>
  <r>
    <n v="1948"/>
    <x v="6"/>
    <x v="26"/>
    <n v="1720.47"/>
  </r>
  <r>
    <n v="1948"/>
    <x v="7"/>
    <x v="26"/>
    <n v="1151.18"/>
  </r>
  <r>
    <n v="1948"/>
    <x v="8"/>
    <x v="26"/>
    <n v="745.27"/>
  </r>
  <r>
    <n v="1948"/>
    <x v="9"/>
    <x v="26"/>
    <n v="338.12"/>
  </r>
  <r>
    <n v="1948"/>
    <x v="10"/>
    <x v="26"/>
    <n v="268.14999999999998"/>
  </r>
  <r>
    <n v="1948"/>
    <x v="11"/>
    <x v="26"/>
    <n v="272.54000000000002"/>
  </r>
  <r>
    <n v="1948"/>
    <x v="0"/>
    <x v="27"/>
    <n v="274.38"/>
  </r>
  <r>
    <n v="1948"/>
    <x v="1"/>
    <x v="27"/>
    <n v="285.79000000000002"/>
  </r>
  <r>
    <n v="1948"/>
    <x v="2"/>
    <x v="27"/>
    <n v="349.66"/>
  </r>
  <r>
    <n v="1949"/>
    <x v="3"/>
    <x v="27"/>
    <n v="276.58999999999997"/>
  </r>
  <r>
    <n v="1949"/>
    <x v="4"/>
    <x v="27"/>
    <n v="504.26"/>
  </r>
  <r>
    <n v="1949"/>
    <x v="5"/>
    <x v="27"/>
    <n v="1937.29"/>
  </r>
  <r>
    <n v="1949"/>
    <x v="6"/>
    <x v="27"/>
    <n v="811.45"/>
  </r>
  <r>
    <n v="1949"/>
    <x v="7"/>
    <x v="27"/>
    <n v="584.02"/>
  </r>
  <r>
    <n v="1949"/>
    <x v="8"/>
    <x v="27"/>
    <n v="331.87"/>
  </r>
  <r>
    <n v="1949"/>
    <x v="9"/>
    <x v="27"/>
    <n v="234.09"/>
  </r>
  <r>
    <n v="1949"/>
    <x v="10"/>
    <x v="27"/>
    <n v="225.95"/>
  </r>
  <r>
    <n v="1949"/>
    <x v="11"/>
    <x v="27"/>
    <n v="217.43"/>
  </r>
  <r>
    <n v="1949"/>
    <x v="0"/>
    <x v="28"/>
    <n v="242.81"/>
  </r>
  <r>
    <n v="1949"/>
    <x v="1"/>
    <x v="28"/>
    <n v="243.02"/>
  </r>
  <r>
    <n v="1949"/>
    <x v="2"/>
    <x v="28"/>
    <n v="250.13"/>
  </r>
  <r>
    <n v="1950"/>
    <x v="3"/>
    <x v="28"/>
    <n v="750.14"/>
  </r>
  <r>
    <n v="1950"/>
    <x v="4"/>
    <x v="28"/>
    <n v="962.19"/>
  </r>
  <r>
    <n v="1950"/>
    <x v="5"/>
    <x v="28"/>
    <n v="882.78"/>
  </r>
  <r>
    <n v="1950"/>
    <x v="6"/>
    <x v="28"/>
    <n v="816.16"/>
  </r>
  <r>
    <n v="1950"/>
    <x v="7"/>
    <x v="28"/>
    <n v="542.48"/>
  </r>
  <r>
    <n v="1950"/>
    <x v="8"/>
    <x v="28"/>
    <n v="332.67"/>
  </r>
  <r>
    <n v="1950"/>
    <x v="9"/>
    <x v="28"/>
    <n v="243.91"/>
  </r>
  <r>
    <n v="1950"/>
    <x v="10"/>
    <x v="28"/>
    <n v="224.74"/>
  </r>
  <r>
    <n v="1950"/>
    <x v="11"/>
    <x v="28"/>
    <n v="226.98"/>
  </r>
  <r>
    <n v="1950"/>
    <x v="0"/>
    <x v="29"/>
    <n v="665.49"/>
  </r>
  <r>
    <n v="1950"/>
    <x v="1"/>
    <x v="29"/>
    <n v="768.28"/>
  </r>
  <r>
    <n v="1950"/>
    <x v="2"/>
    <x v="29"/>
    <n v="1516.96"/>
  </r>
  <r>
    <n v="1951"/>
    <x v="3"/>
    <x v="29"/>
    <n v="1262.96"/>
  </r>
  <r>
    <n v="1951"/>
    <x v="4"/>
    <x v="29"/>
    <n v="1517.43"/>
  </r>
  <r>
    <n v="1951"/>
    <x v="5"/>
    <x v="29"/>
    <n v="922.2"/>
  </r>
  <r>
    <n v="1951"/>
    <x v="6"/>
    <x v="29"/>
    <n v="654.12"/>
  </r>
  <r>
    <n v="1951"/>
    <x v="7"/>
    <x v="29"/>
    <n v="702.14"/>
  </r>
  <r>
    <n v="1951"/>
    <x v="8"/>
    <x v="29"/>
    <n v="344.68"/>
  </r>
  <r>
    <n v="1951"/>
    <x v="9"/>
    <x v="29"/>
    <n v="252.1"/>
  </r>
  <r>
    <n v="1951"/>
    <x v="10"/>
    <x v="29"/>
    <n v="244.13"/>
  </r>
  <r>
    <n v="1951"/>
    <x v="11"/>
    <x v="29"/>
    <n v="235.24"/>
  </r>
  <r>
    <n v="1951"/>
    <x v="0"/>
    <x v="30"/>
    <n v="294.5"/>
  </r>
  <r>
    <n v="1951"/>
    <x v="1"/>
    <x v="30"/>
    <n v="519.57000000000005"/>
  </r>
  <r>
    <n v="1951"/>
    <x v="2"/>
    <x v="30"/>
    <n v="1765.07"/>
  </r>
  <r>
    <n v="1952"/>
    <x v="3"/>
    <x v="30"/>
    <n v="1462.56"/>
  </r>
  <r>
    <n v="1952"/>
    <x v="4"/>
    <x v="30"/>
    <n v="1753.45"/>
  </r>
  <r>
    <n v="1952"/>
    <x v="5"/>
    <x v="30"/>
    <n v="1429.36"/>
  </r>
  <r>
    <n v="1952"/>
    <x v="6"/>
    <x v="30"/>
    <n v="1621.21"/>
  </r>
  <r>
    <n v="1952"/>
    <x v="7"/>
    <x v="30"/>
    <n v="1111.1199999999999"/>
  </r>
  <r>
    <n v="1952"/>
    <x v="8"/>
    <x v="30"/>
    <n v="575.05999999999995"/>
  </r>
  <r>
    <n v="1952"/>
    <x v="9"/>
    <x v="30"/>
    <n v="404.43"/>
  </r>
  <r>
    <n v="1952"/>
    <x v="10"/>
    <x v="30"/>
    <n v="305.42"/>
  </r>
  <r>
    <n v="1952"/>
    <x v="11"/>
    <x v="30"/>
    <n v="302.01"/>
  </r>
  <r>
    <n v="1952"/>
    <x v="0"/>
    <x v="31"/>
    <n v="283.02"/>
  </r>
  <r>
    <n v="1952"/>
    <x v="1"/>
    <x v="31"/>
    <n v="299.73"/>
  </r>
  <r>
    <n v="1952"/>
    <x v="2"/>
    <x v="31"/>
    <n v="1270.8599999999999"/>
  </r>
  <r>
    <n v="1953"/>
    <x v="3"/>
    <x v="31"/>
    <n v="2746.05"/>
  </r>
  <r>
    <n v="1953"/>
    <x v="4"/>
    <x v="31"/>
    <n v="687.25"/>
  </r>
  <r>
    <n v="1953"/>
    <x v="5"/>
    <x v="31"/>
    <n v="897.06"/>
  </r>
  <r>
    <n v="1953"/>
    <x v="6"/>
    <x v="31"/>
    <n v="861.49"/>
  </r>
  <r>
    <n v="1953"/>
    <x v="7"/>
    <x v="31"/>
    <n v="912.51"/>
  </r>
  <r>
    <n v="1953"/>
    <x v="8"/>
    <x v="31"/>
    <n v="733.55"/>
  </r>
  <r>
    <n v="1953"/>
    <x v="9"/>
    <x v="31"/>
    <n v="387.82"/>
  </r>
  <r>
    <n v="1953"/>
    <x v="10"/>
    <x v="31"/>
    <n v="295.39999999999998"/>
  </r>
  <r>
    <n v="1953"/>
    <x v="11"/>
    <x v="31"/>
    <n v="293.24"/>
  </r>
  <r>
    <n v="1953"/>
    <x v="0"/>
    <x v="32"/>
    <n v="307.7"/>
  </r>
  <r>
    <n v="1953"/>
    <x v="1"/>
    <x v="32"/>
    <n v="490.26"/>
  </r>
  <r>
    <n v="1953"/>
    <x v="2"/>
    <x v="32"/>
    <n v="441.66"/>
  </r>
  <r>
    <n v="1954"/>
    <x v="3"/>
    <x v="32"/>
    <n v="1487.46"/>
  </r>
  <r>
    <n v="1954"/>
    <x v="4"/>
    <x v="32"/>
    <n v="1625.44"/>
  </r>
  <r>
    <n v="1954"/>
    <x v="5"/>
    <x v="32"/>
    <n v="1473.97"/>
  </r>
  <r>
    <n v="1954"/>
    <x v="6"/>
    <x v="32"/>
    <n v="1445.48"/>
  </r>
  <r>
    <n v="1954"/>
    <x v="7"/>
    <x v="32"/>
    <n v="649.99"/>
  </r>
  <r>
    <n v="1954"/>
    <x v="8"/>
    <x v="32"/>
    <n v="437.34"/>
  </r>
  <r>
    <n v="1954"/>
    <x v="9"/>
    <x v="32"/>
    <n v="317.81"/>
  </r>
  <r>
    <n v="1954"/>
    <x v="10"/>
    <x v="32"/>
    <n v="308.47000000000003"/>
  </r>
  <r>
    <n v="1954"/>
    <x v="11"/>
    <x v="32"/>
    <n v="297.89"/>
  </r>
  <r>
    <n v="1954"/>
    <x v="0"/>
    <x v="33"/>
    <n v="302.41000000000003"/>
  </r>
  <r>
    <n v="1954"/>
    <x v="1"/>
    <x v="33"/>
    <n v="515.55999999999995"/>
  </r>
  <r>
    <n v="1954"/>
    <x v="2"/>
    <x v="33"/>
    <n v="789.17"/>
  </r>
  <r>
    <n v="1955"/>
    <x v="3"/>
    <x v="33"/>
    <n v="566.39"/>
  </r>
  <r>
    <n v="1955"/>
    <x v="4"/>
    <x v="33"/>
    <n v="447.25"/>
  </r>
  <r>
    <n v="1955"/>
    <x v="5"/>
    <x v="33"/>
    <n v="472.91"/>
  </r>
  <r>
    <n v="1955"/>
    <x v="6"/>
    <x v="33"/>
    <n v="766.51"/>
  </r>
  <r>
    <n v="1955"/>
    <x v="7"/>
    <x v="33"/>
    <n v="682.34"/>
  </r>
  <r>
    <n v="1955"/>
    <x v="8"/>
    <x v="33"/>
    <n v="335.01"/>
  </r>
  <r>
    <n v="1955"/>
    <x v="9"/>
    <x v="33"/>
    <n v="277.95"/>
  </r>
  <r>
    <n v="1955"/>
    <x v="10"/>
    <x v="33"/>
    <n v="249.57"/>
  </r>
  <r>
    <n v="1955"/>
    <x v="11"/>
    <x v="33"/>
    <n v="257.45"/>
  </r>
  <r>
    <n v="1955"/>
    <x v="0"/>
    <x v="34"/>
    <n v="255.5"/>
  </r>
  <r>
    <n v="1955"/>
    <x v="1"/>
    <x v="34"/>
    <n v="413.7"/>
  </r>
  <r>
    <n v="1955"/>
    <x v="2"/>
    <x v="34"/>
    <n v="2898"/>
  </r>
  <r>
    <n v="1956"/>
    <x v="3"/>
    <x v="34"/>
    <n v="3226.2"/>
  </r>
  <r>
    <n v="1956"/>
    <x v="4"/>
    <x v="34"/>
    <n v="1849.4"/>
  </r>
  <r>
    <n v="1956"/>
    <x v="5"/>
    <x v="34"/>
    <n v="1200.2"/>
  </r>
  <r>
    <n v="1956"/>
    <x v="6"/>
    <x v="34"/>
    <n v="950.8"/>
  </r>
  <r>
    <n v="1956"/>
    <x v="7"/>
    <x v="34"/>
    <n v="1008.5"/>
  </r>
  <r>
    <n v="1956"/>
    <x v="8"/>
    <x v="34"/>
    <n v="541.70000000000005"/>
  </r>
  <r>
    <n v="1956"/>
    <x v="9"/>
    <x v="34"/>
    <n v="360.6"/>
  </r>
  <r>
    <n v="1956"/>
    <x v="10"/>
    <x v="34"/>
    <n v="311.3"/>
  </r>
  <r>
    <n v="1956"/>
    <x v="11"/>
    <x v="34"/>
    <n v="290.3"/>
  </r>
  <r>
    <n v="1956"/>
    <x v="0"/>
    <x v="35"/>
    <n v="370.9"/>
  </r>
  <r>
    <n v="1956"/>
    <x v="1"/>
    <x v="35"/>
    <n v="325"/>
  </r>
  <r>
    <n v="1956"/>
    <x v="2"/>
    <x v="35"/>
    <n v="321.3"/>
  </r>
  <r>
    <n v="1957"/>
    <x v="3"/>
    <x v="35"/>
    <n v="422.6"/>
  </r>
  <r>
    <n v="1957"/>
    <x v="4"/>
    <x v="35"/>
    <n v="1115.2"/>
  </r>
  <r>
    <n v="1957"/>
    <x v="5"/>
    <x v="35"/>
    <n v="1446.1"/>
  </r>
  <r>
    <n v="1957"/>
    <x v="6"/>
    <x v="35"/>
    <n v="816.7"/>
  </r>
  <r>
    <n v="1957"/>
    <x v="7"/>
    <x v="35"/>
    <n v="968.1"/>
  </r>
  <r>
    <n v="1957"/>
    <x v="8"/>
    <x v="35"/>
    <n v="459.2"/>
  </r>
  <r>
    <n v="1957"/>
    <x v="9"/>
    <x v="35"/>
    <n v="315.89999999999998"/>
  </r>
  <r>
    <n v="1957"/>
    <x v="10"/>
    <x v="35"/>
    <n v="278.3"/>
  </r>
  <r>
    <n v="1957"/>
    <x v="11"/>
    <x v="35"/>
    <n v="330.2"/>
  </r>
  <r>
    <n v="1957"/>
    <x v="0"/>
    <x v="36"/>
    <n v="584.4"/>
  </r>
  <r>
    <n v="1957"/>
    <x v="1"/>
    <x v="36"/>
    <n v="526.9"/>
  </r>
  <r>
    <n v="1957"/>
    <x v="2"/>
    <x v="36"/>
    <n v="913.1"/>
  </r>
  <r>
    <n v="1958"/>
    <x v="3"/>
    <x v="36"/>
    <n v="1482.2"/>
  </r>
  <r>
    <n v="1958"/>
    <x v="4"/>
    <x v="36"/>
    <n v="4414.3999999999996"/>
  </r>
  <r>
    <n v="1958"/>
    <x v="5"/>
    <x v="36"/>
    <n v="2085.1"/>
  </r>
  <r>
    <n v="1958"/>
    <x v="6"/>
    <x v="36"/>
    <n v="2148.6999999999998"/>
  </r>
  <r>
    <n v="1958"/>
    <x v="7"/>
    <x v="36"/>
    <n v="1069.3"/>
  </r>
  <r>
    <n v="1958"/>
    <x v="8"/>
    <x v="36"/>
    <n v="731.2"/>
  </r>
  <r>
    <n v="1958"/>
    <x v="9"/>
    <x v="36"/>
    <n v="458"/>
  </r>
  <r>
    <n v="1958"/>
    <x v="10"/>
    <x v="36"/>
    <n v="362.2"/>
  </r>
  <r>
    <n v="1958"/>
    <x v="11"/>
    <x v="36"/>
    <n v="345.6"/>
  </r>
  <r>
    <n v="1958"/>
    <x v="0"/>
    <x v="37"/>
    <n v="354.8"/>
  </r>
  <r>
    <n v="1958"/>
    <x v="1"/>
    <x v="37"/>
    <n v="325.89999999999998"/>
  </r>
  <r>
    <n v="1958"/>
    <x v="2"/>
    <x v="37"/>
    <n v="360.7"/>
  </r>
  <r>
    <n v="1959"/>
    <x v="3"/>
    <x v="37"/>
    <n v="1307.7"/>
  </r>
  <r>
    <n v="1959"/>
    <x v="4"/>
    <x v="37"/>
    <n v="1282.5999999999999"/>
  </r>
  <r>
    <n v="1959"/>
    <x v="5"/>
    <x v="37"/>
    <n v="788.6"/>
  </r>
  <r>
    <n v="1959"/>
    <x v="6"/>
    <x v="37"/>
    <n v="631.1"/>
  </r>
  <r>
    <n v="1959"/>
    <x v="7"/>
    <x v="37"/>
    <n v="475.9"/>
  </r>
  <r>
    <n v="1959"/>
    <x v="8"/>
    <x v="37"/>
    <n v="342.6"/>
  </r>
  <r>
    <n v="1959"/>
    <x v="9"/>
    <x v="37"/>
    <n v="283.7"/>
  </r>
  <r>
    <n v="1959"/>
    <x v="10"/>
    <x v="37"/>
    <n v="257.10000000000002"/>
  </r>
  <r>
    <n v="1959"/>
    <x v="11"/>
    <x v="37"/>
    <n v="325.89999999999998"/>
  </r>
  <r>
    <n v="1959"/>
    <x v="0"/>
    <x v="38"/>
    <n v="288.2"/>
  </r>
  <r>
    <n v="1959"/>
    <x v="1"/>
    <x v="38"/>
    <n v="265"/>
  </r>
  <r>
    <n v="1959"/>
    <x v="2"/>
    <x v="38"/>
    <n v="300.3"/>
  </r>
  <r>
    <n v="1960"/>
    <x v="3"/>
    <x v="38"/>
    <n v="546.1"/>
  </r>
  <r>
    <n v="1960"/>
    <x v="4"/>
    <x v="38"/>
    <n v="1431.2"/>
  </r>
  <r>
    <n v="1960"/>
    <x v="5"/>
    <x v="38"/>
    <n v="1216.0999999999999"/>
  </r>
  <r>
    <n v="1960"/>
    <x v="6"/>
    <x v="38"/>
    <n v="621.5"/>
  </r>
  <r>
    <n v="1960"/>
    <x v="7"/>
    <x v="38"/>
    <n v="614.79999999999995"/>
  </r>
  <r>
    <n v="1960"/>
    <x v="8"/>
    <x v="38"/>
    <n v="403.3"/>
  </r>
  <r>
    <n v="1960"/>
    <x v="9"/>
    <x v="38"/>
    <n v="270.39999999999998"/>
  </r>
  <r>
    <n v="1960"/>
    <x v="10"/>
    <x v="38"/>
    <n v="248.3"/>
  </r>
  <r>
    <n v="1960"/>
    <x v="11"/>
    <x v="38"/>
    <n v="253.7"/>
  </r>
  <r>
    <n v="1960"/>
    <x v="0"/>
    <x v="39"/>
    <n v="281"/>
  </r>
  <r>
    <n v="1960"/>
    <x v="1"/>
    <x v="39"/>
    <n v="423.2"/>
  </r>
  <r>
    <n v="1960"/>
    <x v="2"/>
    <x v="39"/>
    <n v="964.5"/>
  </r>
  <r>
    <n v="1961"/>
    <x v="3"/>
    <x v="39"/>
    <n v="575.6"/>
  </r>
  <r>
    <n v="1961"/>
    <x v="4"/>
    <x v="39"/>
    <n v="1344.2"/>
  </r>
  <r>
    <n v="1961"/>
    <x v="5"/>
    <x v="39"/>
    <n v="1042.5"/>
  </r>
  <r>
    <n v="1961"/>
    <x v="6"/>
    <x v="39"/>
    <n v="691.4"/>
  </r>
  <r>
    <n v="1961"/>
    <x v="7"/>
    <x v="39"/>
    <n v="626.9"/>
  </r>
  <r>
    <n v="1961"/>
    <x v="8"/>
    <x v="39"/>
    <n v="417.7"/>
  </r>
  <r>
    <n v="1961"/>
    <x v="9"/>
    <x v="39"/>
    <n v="283.3"/>
  </r>
  <r>
    <n v="1961"/>
    <x v="10"/>
    <x v="39"/>
    <n v="259.10000000000002"/>
  </r>
  <r>
    <n v="1961"/>
    <x v="11"/>
    <x v="39"/>
    <n v="255.7"/>
  </r>
  <r>
    <n v="1961"/>
    <x v="0"/>
    <x v="40"/>
    <n v="283"/>
  </r>
  <r>
    <n v="1961"/>
    <x v="1"/>
    <x v="40"/>
    <n v="425.2"/>
  </r>
  <r>
    <n v="1961"/>
    <x v="2"/>
    <x v="40"/>
    <n v="829.5"/>
  </r>
  <r>
    <n v="1962"/>
    <x v="3"/>
    <x v="40"/>
    <n v="477.4"/>
  </r>
  <r>
    <n v="1962"/>
    <x v="4"/>
    <x v="40"/>
    <n v="1860.8"/>
  </r>
  <r>
    <n v="1962"/>
    <x v="5"/>
    <x v="40"/>
    <n v="1100.2"/>
  </r>
  <r>
    <n v="1962"/>
    <x v="6"/>
    <x v="40"/>
    <n v="772.1"/>
  </r>
  <r>
    <n v="1962"/>
    <x v="7"/>
    <x v="40"/>
    <n v="564.20000000000005"/>
  </r>
  <r>
    <n v="1962"/>
    <x v="8"/>
    <x v="40"/>
    <n v="381.6"/>
  </r>
  <r>
    <n v="1962"/>
    <x v="9"/>
    <x v="40"/>
    <n v="273.8"/>
  </r>
  <r>
    <n v="1962"/>
    <x v="10"/>
    <x v="40"/>
    <n v="250.5"/>
  </r>
  <r>
    <n v="1962"/>
    <x v="11"/>
    <x v="40"/>
    <n v="244.7"/>
  </r>
  <r>
    <n v="1962"/>
    <x v="0"/>
    <x v="41"/>
    <n v="897.7"/>
  </r>
  <r>
    <n v="1962"/>
    <x v="1"/>
    <x v="41"/>
    <n v="400"/>
  </r>
  <r>
    <n v="1962"/>
    <x v="2"/>
    <x v="41"/>
    <n v="918.2"/>
  </r>
  <r>
    <n v="1963"/>
    <x v="3"/>
    <x v="41"/>
    <n v="558.1"/>
  </r>
  <r>
    <n v="1963"/>
    <x v="4"/>
    <x v="41"/>
    <n v="1360.2"/>
  </r>
  <r>
    <n v="1963"/>
    <x v="5"/>
    <x v="41"/>
    <n v="912.5"/>
  </r>
  <r>
    <n v="1963"/>
    <x v="6"/>
    <x v="41"/>
    <n v="2401.6"/>
  </r>
  <r>
    <n v="1963"/>
    <x v="7"/>
    <x v="41"/>
    <n v="1032.8"/>
  </r>
  <r>
    <n v="1963"/>
    <x v="8"/>
    <x v="41"/>
    <n v="476.3"/>
  </r>
  <r>
    <n v="1963"/>
    <x v="9"/>
    <x v="41"/>
    <n v="347"/>
  </r>
  <r>
    <n v="1963"/>
    <x v="10"/>
    <x v="41"/>
    <n v="308.89999999999998"/>
  </r>
  <r>
    <n v="1963"/>
    <x v="11"/>
    <x v="41"/>
    <n v="286.10000000000002"/>
  </r>
  <r>
    <n v="1963"/>
    <x v="0"/>
    <x v="42"/>
    <n v="353"/>
  </r>
  <r>
    <n v="1963"/>
    <x v="1"/>
    <x v="42"/>
    <n v="699.4"/>
  </r>
  <r>
    <n v="1963"/>
    <x v="2"/>
    <x v="42"/>
    <n v="400.2"/>
  </r>
  <r>
    <n v="1964"/>
    <x v="3"/>
    <x v="42"/>
    <n v="850.4"/>
  </r>
  <r>
    <n v="1964"/>
    <x v="4"/>
    <x v="42"/>
    <n v="473.3"/>
  </r>
  <r>
    <n v="1964"/>
    <x v="5"/>
    <x v="42"/>
    <n v="451.2"/>
  </r>
  <r>
    <n v="1964"/>
    <x v="6"/>
    <x v="42"/>
    <n v="470.1"/>
  </r>
  <r>
    <n v="1964"/>
    <x v="7"/>
    <x v="42"/>
    <n v="414.6"/>
  </r>
  <r>
    <n v="1964"/>
    <x v="8"/>
    <x v="42"/>
    <n v="404.2"/>
  </r>
  <r>
    <n v="1964"/>
    <x v="9"/>
    <x v="42"/>
    <n v="246.4"/>
  </r>
  <r>
    <n v="1964"/>
    <x v="10"/>
    <x v="42"/>
    <n v="223.3"/>
  </r>
  <r>
    <n v="1964"/>
    <x v="11"/>
    <x v="42"/>
    <n v="232"/>
  </r>
  <r>
    <n v="1964"/>
    <x v="0"/>
    <x v="43"/>
    <n v="263.3"/>
  </r>
  <r>
    <n v="1964"/>
    <x v="1"/>
    <x v="43"/>
    <n v="498.2"/>
  </r>
  <r>
    <n v="1964"/>
    <x v="2"/>
    <x v="43"/>
    <n v="2500.1"/>
  </r>
  <r>
    <n v="1965"/>
    <x v="3"/>
    <x v="43"/>
    <n v="2088.9"/>
  </r>
  <r>
    <n v="1965"/>
    <x v="4"/>
    <x v="43"/>
    <n v="803.5"/>
  </r>
  <r>
    <n v="1965"/>
    <x v="5"/>
    <x v="43"/>
    <n v="592.9"/>
  </r>
  <r>
    <n v="1965"/>
    <x v="6"/>
    <x v="43"/>
    <n v="1631.8"/>
  </r>
  <r>
    <n v="1965"/>
    <x v="7"/>
    <x v="43"/>
    <n v="681.5"/>
  </r>
  <r>
    <n v="1965"/>
    <x v="8"/>
    <x v="43"/>
    <n v="405.7"/>
  </r>
  <r>
    <n v="1965"/>
    <x v="9"/>
    <x v="43"/>
    <n v="330.1"/>
  </r>
  <r>
    <n v="1965"/>
    <x v="10"/>
    <x v="43"/>
    <n v="296.7"/>
  </r>
  <r>
    <n v="1965"/>
    <x v="11"/>
    <x v="43"/>
    <n v="266.89999999999998"/>
  </r>
  <r>
    <n v="1965"/>
    <x v="0"/>
    <x v="44"/>
    <n v="282.5"/>
  </r>
  <r>
    <n v="1965"/>
    <x v="1"/>
    <x v="44"/>
    <n v="724.7"/>
  </r>
  <r>
    <n v="1965"/>
    <x v="2"/>
    <x v="44"/>
    <n v="485.1"/>
  </r>
  <r>
    <n v="1966"/>
    <x v="3"/>
    <x v="44"/>
    <n v="1121.2"/>
  </r>
  <r>
    <n v="1966"/>
    <x v="4"/>
    <x v="44"/>
    <n v="949.5"/>
  </r>
  <r>
    <n v="1966"/>
    <x v="5"/>
    <x v="44"/>
    <n v="1186.4000000000001"/>
  </r>
  <r>
    <n v="1966"/>
    <x v="6"/>
    <x v="44"/>
    <n v="912.6"/>
  </r>
  <r>
    <n v="1966"/>
    <x v="7"/>
    <x v="44"/>
    <n v="490.2"/>
  </r>
  <r>
    <n v="1966"/>
    <x v="8"/>
    <x v="44"/>
    <n v="337.2"/>
  </r>
  <r>
    <n v="1966"/>
    <x v="9"/>
    <x v="44"/>
    <n v="275.2"/>
  </r>
  <r>
    <n v="1966"/>
    <x v="10"/>
    <x v="44"/>
    <n v="254.2"/>
  </r>
  <r>
    <n v="1966"/>
    <x v="11"/>
    <x v="44"/>
    <n v="259.10000000000002"/>
  </r>
  <r>
    <n v="1966"/>
    <x v="0"/>
    <x v="45"/>
    <n v="253.1"/>
  </r>
  <r>
    <n v="1966"/>
    <x v="1"/>
    <x v="45"/>
    <n v="690.8"/>
  </r>
  <r>
    <n v="1966"/>
    <x v="2"/>
    <x v="45"/>
    <n v="1279.3"/>
  </r>
  <r>
    <n v="1967"/>
    <x v="3"/>
    <x v="45"/>
    <n v="1405.5"/>
  </r>
  <r>
    <n v="1967"/>
    <x v="4"/>
    <x v="45"/>
    <n v="1083"/>
  </r>
  <r>
    <n v="1967"/>
    <x v="5"/>
    <x v="45"/>
    <n v="1338.3"/>
  </r>
  <r>
    <n v="1967"/>
    <x v="6"/>
    <x v="45"/>
    <n v="1543.6"/>
  </r>
  <r>
    <n v="1967"/>
    <x v="7"/>
    <x v="45"/>
    <n v="1273.0999999999999"/>
  </r>
  <r>
    <n v="1967"/>
    <x v="8"/>
    <x v="45"/>
    <n v="714.1"/>
  </r>
  <r>
    <n v="1967"/>
    <x v="9"/>
    <x v="45"/>
    <n v="375"/>
  </r>
  <r>
    <n v="1967"/>
    <x v="10"/>
    <x v="45"/>
    <n v="293.7"/>
  </r>
  <r>
    <n v="1967"/>
    <x v="11"/>
    <x v="45"/>
    <n v="260.89999999999998"/>
  </r>
  <r>
    <n v="1967"/>
    <x v="0"/>
    <x v="46"/>
    <n v="303.10000000000002"/>
  </r>
  <r>
    <n v="1967"/>
    <x v="1"/>
    <x v="46"/>
    <n v="302"/>
  </r>
  <r>
    <n v="1967"/>
    <x v="2"/>
    <x v="46"/>
    <n v="436.9"/>
  </r>
  <r>
    <n v="1968"/>
    <x v="3"/>
    <x v="46"/>
    <n v="763.8"/>
  </r>
  <r>
    <n v="1968"/>
    <x v="4"/>
    <x v="46"/>
    <n v="1668.1"/>
  </r>
  <r>
    <n v="1968"/>
    <x v="5"/>
    <x v="46"/>
    <n v="1060.5"/>
  </r>
  <r>
    <n v="1968"/>
    <x v="6"/>
    <x v="46"/>
    <n v="597.29999999999995"/>
  </r>
  <r>
    <n v="1968"/>
    <x v="7"/>
    <x v="46"/>
    <n v="500.2"/>
  </r>
  <r>
    <n v="1968"/>
    <x v="8"/>
    <x v="46"/>
    <n v="343"/>
  </r>
  <r>
    <n v="1968"/>
    <x v="9"/>
    <x v="46"/>
    <n v="306"/>
  </r>
  <r>
    <n v="1968"/>
    <x v="10"/>
    <x v="46"/>
    <n v="327.39999999999998"/>
  </r>
  <r>
    <n v="1968"/>
    <x v="11"/>
    <x v="46"/>
    <n v="300.89999999999998"/>
  </r>
  <r>
    <n v="1968"/>
    <x v="0"/>
    <x v="47"/>
    <n v="321.10000000000002"/>
  </r>
  <r>
    <n v="1968"/>
    <x v="1"/>
    <x v="47"/>
    <n v="355.6"/>
  </r>
  <r>
    <n v="1968"/>
    <x v="2"/>
    <x v="47"/>
    <n v="980.2"/>
  </r>
  <r>
    <n v="1969"/>
    <x v="3"/>
    <x v="47"/>
    <n v="2548.6"/>
  </r>
  <r>
    <n v="1969"/>
    <x v="4"/>
    <x v="47"/>
    <n v="2209"/>
  </r>
  <r>
    <n v="1969"/>
    <x v="5"/>
    <x v="47"/>
    <n v="1306.8"/>
  </r>
  <r>
    <n v="1969"/>
    <x v="6"/>
    <x v="47"/>
    <n v="1482.1"/>
  </r>
  <r>
    <n v="1969"/>
    <x v="7"/>
    <x v="47"/>
    <n v="1071.8"/>
  </r>
  <r>
    <n v="1969"/>
    <x v="8"/>
    <x v="47"/>
    <n v="538.70000000000005"/>
  </r>
  <r>
    <n v="1969"/>
    <x v="9"/>
    <x v="47"/>
    <n v="361.3"/>
  </r>
  <r>
    <n v="1969"/>
    <x v="10"/>
    <x v="47"/>
    <n v="293.10000000000002"/>
  </r>
  <r>
    <n v="1969"/>
    <x v="11"/>
    <x v="47"/>
    <n v="328.9"/>
  </r>
  <r>
    <n v="1969"/>
    <x v="0"/>
    <x v="48"/>
    <n v="355.5"/>
  </r>
  <r>
    <n v="1969"/>
    <x v="1"/>
    <x v="48"/>
    <n v="329.8"/>
  </r>
  <r>
    <n v="1969"/>
    <x v="2"/>
    <x v="48"/>
    <n v="1485.5"/>
  </r>
  <r>
    <n v="1970"/>
    <x v="3"/>
    <x v="48"/>
    <n v="4535.8"/>
  </r>
  <r>
    <n v="1970"/>
    <x v="4"/>
    <x v="48"/>
    <n v="1369"/>
  </r>
  <r>
    <n v="1970"/>
    <x v="5"/>
    <x v="48"/>
    <n v="1232.5999999999999"/>
  </r>
  <r>
    <n v="1970"/>
    <x v="6"/>
    <x v="48"/>
    <n v="560.9"/>
  </r>
  <r>
    <n v="1970"/>
    <x v="7"/>
    <x v="48"/>
    <n v="513.70000000000005"/>
  </r>
  <r>
    <n v="1970"/>
    <x v="8"/>
    <x v="48"/>
    <n v="411"/>
  </r>
  <r>
    <n v="1970"/>
    <x v="9"/>
    <x v="48"/>
    <n v="323"/>
  </r>
  <r>
    <n v="1970"/>
    <x v="10"/>
    <x v="48"/>
    <n v="305.89999999999998"/>
  </r>
  <r>
    <n v="1970"/>
    <x v="11"/>
    <x v="48"/>
    <n v="288.10000000000002"/>
  </r>
  <r>
    <n v="1970"/>
    <x v="0"/>
    <x v="49"/>
    <n v="343.45"/>
  </r>
  <r>
    <n v="1970"/>
    <x v="1"/>
    <x v="49"/>
    <n v="1032.3499999999999"/>
  </r>
  <r>
    <n v="1970"/>
    <x v="2"/>
    <x v="49"/>
    <n v="1704.53"/>
  </r>
  <r>
    <n v="1971"/>
    <x v="3"/>
    <x v="49"/>
    <n v="1648.15"/>
  </r>
  <r>
    <n v="1971"/>
    <x v="4"/>
    <x v="49"/>
    <n v="766.29"/>
  </r>
  <r>
    <n v="1971"/>
    <x v="5"/>
    <x v="49"/>
    <n v="1493.2"/>
  </r>
  <r>
    <n v="1971"/>
    <x v="6"/>
    <x v="49"/>
    <n v="1109.98"/>
  </r>
  <r>
    <n v="1971"/>
    <x v="7"/>
    <x v="49"/>
    <n v="956.69"/>
  </r>
  <r>
    <n v="1971"/>
    <x v="8"/>
    <x v="49"/>
    <n v="674.01"/>
  </r>
  <r>
    <n v="1971"/>
    <x v="9"/>
    <x v="49"/>
    <n v="420.52"/>
  </r>
  <r>
    <n v="1971"/>
    <x v="10"/>
    <x v="49"/>
    <n v="312.88"/>
  </r>
  <r>
    <n v="1971"/>
    <x v="11"/>
    <x v="49"/>
    <n v="322.45999999999998"/>
  </r>
  <r>
    <n v="1971"/>
    <x v="0"/>
    <x v="50"/>
    <n v="370.2"/>
  </r>
  <r>
    <n v="1971"/>
    <x v="1"/>
    <x v="50"/>
    <n v="360.3"/>
  </r>
  <r>
    <n v="1971"/>
    <x v="2"/>
    <x v="50"/>
    <n v="511.9"/>
  </r>
  <r>
    <n v="1972"/>
    <x v="3"/>
    <x v="50"/>
    <n v="731.2"/>
  </r>
  <r>
    <n v="1972"/>
    <x v="4"/>
    <x v="50"/>
    <n v="759.7"/>
  </r>
  <r>
    <n v="1972"/>
    <x v="5"/>
    <x v="50"/>
    <n v="1235.5999999999999"/>
  </r>
  <r>
    <n v="1972"/>
    <x v="6"/>
    <x v="50"/>
    <n v="872"/>
  </r>
  <r>
    <n v="1972"/>
    <x v="7"/>
    <x v="50"/>
    <n v="525.29999999999995"/>
  </r>
  <r>
    <n v="1972"/>
    <x v="8"/>
    <x v="50"/>
    <n v="376"/>
  </r>
  <r>
    <n v="1972"/>
    <x v="9"/>
    <x v="50"/>
    <n v="297.39999999999998"/>
  </r>
  <r>
    <n v="1972"/>
    <x v="10"/>
    <x v="50"/>
    <n v="277"/>
  </r>
  <r>
    <n v="1972"/>
    <x v="11"/>
    <x v="50"/>
    <n v="289"/>
  </r>
  <r>
    <n v="1972"/>
    <x v="0"/>
    <x v="51"/>
    <n v="381.1"/>
  </r>
  <r>
    <n v="1972"/>
    <x v="1"/>
    <x v="51"/>
    <n v="654.79999999999995"/>
  </r>
  <r>
    <n v="1972"/>
    <x v="2"/>
    <x v="51"/>
    <n v="817.6"/>
  </r>
  <r>
    <n v="1973"/>
    <x v="3"/>
    <x v="51"/>
    <n v="1818"/>
  </r>
  <r>
    <n v="1973"/>
    <x v="4"/>
    <x v="51"/>
    <n v="1745.5"/>
  </r>
  <r>
    <n v="1973"/>
    <x v="5"/>
    <x v="51"/>
    <n v="1435.7"/>
  </r>
  <r>
    <n v="1973"/>
    <x v="6"/>
    <x v="51"/>
    <n v="801.9"/>
  </r>
  <r>
    <n v="1973"/>
    <x v="7"/>
    <x v="51"/>
    <n v="677.4"/>
  </r>
  <r>
    <n v="1973"/>
    <x v="8"/>
    <x v="51"/>
    <n v="397.2"/>
  </r>
  <r>
    <n v="1973"/>
    <x v="9"/>
    <x v="51"/>
    <n v="323.5"/>
  </r>
  <r>
    <n v="1973"/>
    <x v="10"/>
    <x v="51"/>
    <n v="291.60000000000002"/>
  </r>
  <r>
    <n v="1973"/>
    <x v="11"/>
    <x v="51"/>
    <n v="294.8"/>
  </r>
  <r>
    <n v="1973"/>
    <x v="0"/>
    <x v="52"/>
    <n v="406.74"/>
  </r>
  <r>
    <n v="1973"/>
    <x v="1"/>
    <x v="52"/>
    <n v="2107.1"/>
  </r>
  <r>
    <n v="1973"/>
    <x v="2"/>
    <x v="52"/>
    <n v="1845.56"/>
  </r>
  <r>
    <n v="1974"/>
    <x v="3"/>
    <x v="52"/>
    <n v="3355.05"/>
  </r>
  <r>
    <n v="1974"/>
    <x v="4"/>
    <x v="52"/>
    <n v="1054.22"/>
  </r>
  <r>
    <n v="1974"/>
    <x v="5"/>
    <x v="52"/>
    <n v="2579.4499999999998"/>
  </r>
  <r>
    <n v="1974"/>
    <x v="6"/>
    <x v="52"/>
    <n v="1849.26"/>
  </r>
  <r>
    <n v="1974"/>
    <x v="7"/>
    <x v="52"/>
    <n v="910.55"/>
  </r>
  <r>
    <n v="1974"/>
    <x v="8"/>
    <x v="52"/>
    <n v="594.85"/>
  </r>
  <r>
    <n v="1974"/>
    <x v="9"/>
    <x v="52"/>
    <n v="458.07"/>
  </r>
  <r>
    <n v="1974"/>
    <x v="10"/>
    <x v="52"/>
    <n v="362.06"/>
  </r>
  <r>
    <n v="1974"/>
    <x v="11"/>
    <x v="52"/>
    <n v="353.52"/>
  </r>
  <r>
    <n v="1974"/>
    <x v="0"/>
    <x v="53"/>
    <n v="344.8"/>
  </r>
  <r>
    <n v="1974"/>
    <x v="1"/>
    <x v="53"/>
    <n v="380.42"/>
  </r>
  <r>
    <n v="1974"/>
    <x v="2"/>
    <x v="53"/>
    <n v="502.6"/>
  </r>
  <r>
    <n v="1975"/>
    <x v="3"/>
    <x v="53"/>
    <n v="506.75"/>
  </r>
  <r>
    <n v="1975"/>
    <x v="4"/>
    <x v="53"/>
    <n v="1452.24"/>
  </r>
  <r>
    <n v="1975"/>
    <x v="5"/>
    <x v="53"/>
    <n v="2307.39"/>
  </r>
  <r>
    <n v="1975"/>
    <x v="6"/>
    <x v="53"/>
    <n v="1176.72"/>
  </r>
  <r>
    <n v="1975"/>
    <x v="7"/>
    <x v="53"/>
    <n v="1044.17"/>
  </r>
  <r>
    <n v="1975"/>
    <x v="8"/>
    <x v="53"/>
    <n v="634.41999999999996"/>
  </r>
  <r>
    <n v="1975"/>
    <x v="9"/>
    <x v="53"/>
    <n v="379.09"/>
  </r>
  <r>
    <n v="1975"/>
    <x v="10"/>
    <x v="53"/>
    <n v="326.62"/>
  </r>
  <r>
    <n v="1975"/>
    <x v="11"/>
    <x v="53"/>
    <n v="331.98"/>
  </r>
  <r>
    <n v="1975"/>
    <x v="0"/>
    <x v="54"/>
    <n v="435.23"/>
  </r>
  <r>
    <n v="1975"/>
    <x v="1"/>
    <x v="54"/>
    <n v="379.48"/>
  </r>
  <r>
    <n v="1975"/>
    <x v="2"/>
    <x v="54"/>
    <n v="401.57"/>
  </r>
  <r>
    <n v="1976"/>
    <x v="3"/>
    <x v="54"/>
    <n v="370.6"/>
  </r>
  <r>
    <n v="1976"/>
    <x v="4"/>
    <x v="54"/>
    <n v="442.74"/>
  </r>
  <r>
    <n v="1976"/>
    <x v="5"/>
    <x v="54"/>
    <n v="625.26"/>
  </r>
  <r>
    <n v="1976"/>
    <x v="6"/>
    <x v="54"/>
    <n v="554.14"/>
  </r>
  <r>
    <n v="1976"/>
    <x v="7"/>
    <x v="54"/>
    <n v="391.44"/>
  </r>
  <r>
    <n v="1976"/>
    <x v="8"/>
    <x v="54"/>
    <n v="304.3"/>
  </r>
  <r>
    <n v="1976"/>
    <x v="9"/>
    <x v="54"/>
    <n v="258.11"/>
  </r>
  <r>
    <n v="1976"/>
    <x v="10"/>
    <x v="54"/>
    <n v="304.49"/>
  </r>
  <r>
    <n v="1976"/>
    <x v="11"/>
    <x v="54"/>
    <n v="295.36"/>
  </r>
  <r>
    <n v="1976"/>
    <x v="0"/>
    <x v="55"/>
    <n v="297.82"/>
  </r>
  <r>
    <n v="1976"/>
    <x v="1"/>
    <x v="55"/>
    <n v="272.29000000000002"/>
  </r>
  <r>
    <n v="1976"/>
    <x v="2"/>
    <x v="55"/>
    <n v="274.85000000000002"/>
  </r>
  <r>
    <n v="1977"/>
    <x v="3"/>
    <x v="55"/>
    <n v="303.41000000000003"/>
  </r>
  <r>
    <n v="1977"/>
    <x v="4"/>
    <x v="55"/>
    <n v="281.77"/>
  </r>
  <r>
    <n v="1977"/>
    <x v="5"/>
    <x v="55"/>
    <n v="313.11"/>
  </r>
  <r>
    <n v="1977"/>
    <x v="6"/>
    <x v="55"/>
    <n v="255.33"/>
  </r>
  <r>
    <n v="1977"/>
    <x v="7"/>
    <x v="55"/>
    <n v="337.63"/>
  </r>
  <r>
    <n v="1977"/>
    <x v="8"/>
    <x v="55"/>
    <n v="271.2"/>
  </r>
  <r>
    <n v="1977"/>
    <x v="9"/>
    <x v="55"/>
    <n v="242.23"/>
  </r>
  <r>
    <n v="1977"/>
    <x v="10"/>
    <x v="55"/>
    <n v="244.61"/>
  </r>
  <r>
    <n v="1977"/>
    <x v="11"/>
    <x v="55"/>
    <n v="318.13"/>
  </r>
  <r>
    <n v="1977"/>
    <x v="0"/>
    <x v="56"/>
    <n v="281.70999999999998"/>
  </r>
  <r>
    <n v="1977"/>
    <x v="1"/>
    <x v="56"/>
    <n v="320.08"/>
  </r>
  <r>
    <n v="1977"/>
    <x v="2"/>
    <x v="56"/>
    <n v="969.06"/>
  </r>
  <r>
    <n v="1978"/>
    <x v="3"/>
    <x v="56"/>
    <n v="3115.3"/>
  </r>
  <r>
    <n v="1978"/>
    <x v="4"/>
    <x v="56"/>
    <n v="1632.45"/>
  </r>
  <r>
    <n v="1978"/>
    <x v="5"/>
    <x v="56"/>
    <n v="2074.21"/>
  </r>
  <r>
    <n v="1978"/>
    <x v="6"/>
    <x v="56"/>
    <n v="1458.72"/>
  </r>
  <r>
    <n v="1978"/>
    <x v="7"/>
    <x v="56"/>
    <n v="800.83"/>
  </r>
  <r>
    <n v="1978"/>
    <x v="8"/>
    <x v="56"/>
    <n v="441.1"/>
  </r>
  <r>
    <n v="1978"/>
    <x v="9"/>
    <x v="56"/>
    <n v="335.64"/>
  </r>
  <r>
    <n v="1978"/>
    <x v="10"/>
    <x v="56"/>
    <n v="281.35000000000002"/>
  </r>
  <r>
    <n v="1978"/>
    <x v="11"/>
    <x v="56"/>
    <n v="313.85000000000002"/>
  </r>
  <r>
    <n v="1978"/>
    <x v="0"/>
    <x v="57"/>
    <n v="270.51"/>
  </r>
  <r>
    <n v="1978"/>
    <x v="1"/>
    <x v="57"/>
    <n v="264.35000000000002"/>
  </r>
  <r>
    <n v="1978"/>
    <x v="2"/>
    <x v="57"/>
    <n v="269.83"/>
  </r>
  <r>
    <n v="1979"/>
    <x v="3"/>
    <x v="57"/>
    <n v="473.53"/>
  </r>
  <r>
    <n v="1979"/>
    <x v="4"/>
    <x v="57"/>
    <n v="945.31"/>
  </r>
  <r>
    <n v="1979"/>
    <x v="5"/>
    <x v="57"/>
    <n v="1009.64"/>
  </r>
  <r>
    <n v="1979"/>
    <x v="6"/>
    <x v="57"/>
    <n v="667.59"/>
  </r>
  <r>
    <n v="1979"/>
    <x v="7"/>
    <x v="57"/>
    <n v="706.01"/>
  </r>
  <r>
    <n v="1979"/>
    <x v="8"/>
    <x v="57"/>
    <n v="270.95999999999998"/>
  </r>
  <r>
    <n v="1979"/>
    <x v="9"/>
    <x v="57"/>
    <n v="267.2"/>
  </r>
  <r>
    <n v="1979"/>
    <x v="10"/>
    <x v="57"/>
    <n v="232.32"/>
  </r>
  <r>
    <n v="1979"/>
    <x v="11"/>
    <x v="57"/>
    <n v="239.88"/>
  </r>
  <r>
    <n v="1979"/>
    <x v="0"/>
    <x v="58"/>
    <n v="378.81"/>
  </r>
  <r>
    <n v="1979"/>
    <x v="1"/>
    <x v="58"/>
    <n v="497.35"/>
  </r>
  <r>
    <n v="1979"/>
    <x v="2"/>
    <x v="58"/>
    <n v="689.56"/>
  </r>
  <r>
    <n v="1980"/>
    <x v="3"/>
    <x v="58"/>
    <n v="1776"/>
  </r>
  <r>
    <n v="1980"/>
    <x v="4"/>
    <x v="58"/>
    <n v="2261.73"/>
  </r>
  <r>
    <n v="1980"/>
    <x v="5"/>
    <x v="58"/>
    <n v="1519.71"/>
  </r>
  <r>
    <n v="1980"/>
    <x v="6"/>
    <x v="58"/>
    <n v="783"/>
  </r>
  <r>
    <n v="1980"/>
    <x v="7"/>
    <x v="58"/>
    <n v="592.41"/>
  </r>
  <r>
    <n v="1980"/>
    <x v="8"/>
    <x v="58"/>
    <n v="362.22"/>
  </r>
  <r>
    <n v="1980"/>
    <x v="9"/>
    <x v="58"/>
    <n v="308.91000000000003"/>
  </r>
  <r>
    <n v="1980"/>
    <x v="10"/>
    <x v="58"/>
    <n v="256.69"/>
  </r>
  <r>
    <n v="1980"/>
    <x v="11"/>
    <x v="58"/>
    <n v="309.3"/>
  </r>
  <r>
    <n v="1980"/>
    <x v="0"/>
    <x v="59"/>
    <n v="299.45999999999998"/>
  </r>
  <r>
    <n v="1980"/>
    <x v="1"/>
    <x v="59"/>
    <n v="277.83"/>
  </r>
  <r>
    <n v="1980"/>
    <x v="2"/>
    <x v="59"/>
    <n v="509.44"/>
  </r>
  <r>
    <n v="1981"/>
    <x v="3"/>
    <x v="59"/>
    <n v="968.66"/>
  </r>
  <r>
    <n v="1981"/>
    <x v="4"/>
    <x v="59"/>
    <n v="908.4"/>
  </r>
  <r>
    <n v="1981"/>
    <x v="5"/>
    <x v="59"/>
    <n v="1227.46"/>
  </r>
  <r>
    <n v="1981"/>
    <x v="6"/>
    <x v="59"/>
    <n v="660.99"/>
  </r>
  <r>
    <n v="1981"/>
    <x v="7"/>
    <x v="59"/>
    <n v="467.52"/>
  </r>
  <r>
    <n v="1981"/>
    <x v="8"/>
    <x v="59"/>
    <n v="312.11"/>
  </r>
  <r>
    <n v="1981"/>
    <x v="9"/>
    <x v="59"/>
    <n v="272.58"/>
  </r>
  <r>
    <n v="1981"/>
    <x v="10"/>
    <x v="59"/>
    <n v="243.44"/>
  </r>
  <r>
    <n v="1981"/>
    <x v="11"/>
    <x v="59"/>
    <n v="244.19"/>
  </r>
  <r>
    <n v="1981"/>
    <x v="0"/>
    <x v="60"/>
    <n v="323.56"/>
  </r>
  <r>
    <n v="1981"/>
    <x v="1"/>
    <x v="60"/>
    <n v="1546.41"/>
  </r>
  <r>
    <n v="1981"/>
    <x v="2"/>
    <x v="60"/>
    <n v="2103.98"/>
  </r>
  <r>
    <n v="1982"/>
    <x v="3"/>
    <x v="60"/>
    <n v="1293.07"/>
  </r>
  <r>
    <n v="1982"/>
    <x v="4"/>
    <x v="60"/>
    <n v="1736.93"/>
  </r>
  <r>
    <n v="1982"/>
    <x v="5"/>
    <x v="60"/>
    <n v="1687.47"/>
  </r>
  <r>
    <n v="1982"/>
    <x v="6"/>
    <x v="60"/>
    <n v="2208.0700000000002"/>
  </r>
  <r>
    <n v="1982"/>
    <x v="7"/>
    <x v="60"/>
    <n v="929.07"/>
  </r>
  <r>
    <n v="1982"/>
    <x v="8"/>
    <x v="60"/>
    <n v="533.87"/>
  </r>
  <r>
    <n v="1982"/>
    <x v="9"/>
    <x v="60"/>
    <n v="376.02"/>
  </r>
  <r>
    <n v="1982"/>
    <x v="10"/>
    <x v="60"/>
    <n v="313.08"/>
  </r>
  <r>
    <n v="1982"/>
    <x v="11"/>
    <x v="60"/>
    <n v="309.7"/>
  </r>
  <r>
    <n v="1982"/>
    <x v="0"/>
    <x v="61"/>
    <n v="382.99"/>
  </r>
  <r>
    <n v="1982"/>
    <x v="1"/>
    <x v="61"/>
    <n v="541.98"/>
  </r>
  <r>
    <n v="1982"/>
    <x v="2"/>
    <x v="61"/>
    <n v="1366.79"/>
  </r>
  <r>
    <n v="1983"/>
    <x v="3"/>
    <x v="61"/>
    <n v="1914.91"/>
  </r>
  <r>
    <n v="1983"/>
    <x v="4"/>
    <x v="61"/>
    <n v="2925.2"/>
  </r>
  <r>
    <n v="1983"/>
    <x v="5"/>
    <x v="61"/>
    <n v="4677.2700000000004"/>
  </r>
  <r>
    <n v="1983"/>
    <x v="6"/>
    <x v="61"/>
    <n v="1816.54"/>
  </r>
  <r>
    <n v="1983"/>
    <x v="7"/>
    <x v="61"/>
    <n v="1530.08"/>
  </r>
  <r>
    <n v="1983"/>
    <x v="8"/>
    <x v="61"/>
    <n v="852.68"/>
  </r>
  <r>
    <n v="1983"/>
    <x v="9"/>
    <x v="61"/>
    <n v="474.66"/>
  </r>
  <r>
    <n v="1983"/>
    <x v="10"/>
    <x v="61"/>
    <n v="341.1"/>
  </r>
  <r>
    <n v="1983"/>
    <x v="11"/>
    <x v="61"/>
    <n v="356.13"/>
  </r>
  <r>
    <n v="1983"/>
    <x v="0"/>
    <x v="62"/>
    <n v="376.96"/>
  </r>
  <r>
    <n v="1983"/>
    <x v="1"/>
    <x v="62"/>
    <n v="986.69"/>
  </r>
  <r>
    <n v="1983"/>
    <x v="2"/>
    <x v="62"/>
    <n v="2569.42"/>
  </r>
  <r>
    <n v="1984"/>
    <x v="3"/>
    <x v="62"/>
    <n v="1029.1199999999999"/>
  </r>
  <r>
    <n v="1984"/>
    <x v="4"/>
    <x v="62"/>
    <n v="823.65"/>
  </r>
  <r>
    <n v="1984"/>
    <x v="5"/>
    <x v="62"/>
    <n v="1068.55"/>
  </r>
  <r>
    <n v="1984"/>
    <x v="6"/>
    <x v="62"/>
    <n v="726.45"/>
  </r>
  <r>
    <n v="1984"/>
    <x v="7"/>
    <x v="62"/>
    <n v="614.55999999999995"/>
  </r>
  <r>
    <n v="1984"/>
    <x v="8"/>
    <x v="62"/>
    <n v="440.94"/>
  </r>
  <r>
    <n v="1984"/>
    <x v="9"/>
    <x v="62"/>
    <n v="314.43"/>
  </r>
  <r>
    <n v="1984"/>
    <x v="10"/>
    <x v="62"/>
    <n v="276.5"/>
  </r>
  <r>
    <n v="1984"/>
    <x v="11"/>
    <x v="62"/>
    <n v="292.75"/>
  </r>
  <r>
    <n v="1984"/>
    <x v="0"/>
    <x v="63"/>
    <n v="371.56"/>
  </r>
  <r>
    <n v="1984"/>
    <x v="1"/>
    <x v="63"/>
    <n v="962.99"/>
  </r>
  <r>
    <n v="1984"/>
    <x v="2"/>
    <x v="63"/>
    <n v="661.04"/>
  </r>
  <r>
    <n v="1985"/>
    <x v="3"/>
    <x v="63"/>
    <n v="428.15"/>
  </r>
  <r>
    <n v="1985"/>
    <x v="4"/>
    <x v="63"/>
    <n v="496.83"/>
  </r>
  <r>
    <n v="1985"/>
    <x v="5"/>
    <x v="63"/>
    <n v="554.46"/>
  </r>
  <r>
    <n v="1985"/>
    <x v="6"/>
    <x v="63"/>
    <n v="555.16"/>
  </r>
  <r>
    <n v="1985"/>
    <x v="7"/>
    <x v="63"/>
    <n v="338.02"/>
  </r>
  <r>
    <n v="1985"/>
    <x v="8"/>
    <x v="63"/>
    <n v="329.3"/>
  </r>
  <r>
    <n v="1985"/>
    <x v="9"/>
    <x v="63"/>
    <n v="252.05"/>
  </r>
  <r>
    <n v="1985"/>
    <x v="10"/>
    <x v="63"/>
    <n v="244.92"/>
  </r>
  <r>
    <n v="1985"/>
    <x v="11"/>
    <x v="63"/>
    <n v="312.02999999999997"/>
  </r>
  <r>
    <n v="1985"/>
    <x v="0"/>
    <x v="64"/>
    <n v="330.2"/>
  </r>
  <r>
    <n v="1985"/>
    <x v="1"/>
    <x v="64"/>
    <n v="342.5"/>
  </r>
  <r>
    <n v="1985"/>
    <x v="2"/>
    <x v="64"/>
    <n v="550.92999999999995"/>
  </r>
  <r>
    <n v="1986"/>
    <x v="3"/>
    <x v="64"/>
    <n v="1099.7"/>
  </r>
  <r>
    <n v="1986"/>
    <x v="4"/>
    <x v="64"/>
    <n v="3670.8429999999998"/>
  </r>
  <r>
    <n v="1986"/>
    <x v="5"/>
    <x v="64"/>
    <n v="2287.96"/>
  </r>
  <r>
    <n v="1986"/>
    <x v="6"/>
    <x v="64"/>
    <n v="764.19"/>
  </r>
  <r>
    <n v="1986"/>
    <x v="7"/>
    <x v="64"/>
    <n v="622.52"/>
  </r>
  <r>
    <n v="1986"/>
    <x v="8"/>
    <x v="64"/>
    <n v="360.93"/>
  </r>
  <r>
    <n v="1986"/>
    <x v="9"/>
    <x v="64"/>
    <n v="337.6"/>
  </r>
  <r>
    <n v="1986"/>
    <x v="10"/>
    <x v="64"/>
    <n v="259.8"/>
  </r>
  <r>
    <n v="1986"/>
    <x v="11"/>
    <x v="64"/>
    <n v="317.7"/>
  </r>
  <r>
    <n v="1986"/>
    <x v="0"/>
    <x v="65"/>
    <n v="323.44"/>
  </r>
  <r>
    <n v="1986"/>
    <x v="1"/>
    <x v="65"/>
    <n v="275.29700000000003"/>
  </r>
  <r>
    <n v="1986"/>
    <x v="2"/>
    <x v="65"/>
    <n v="329.78"/>
  </r>
  <r>
    <n v="1987"/>
    <x v="3"/>
    <x v="65"/>
    <n v="462.61200000000002"/>
  </r>
  <r>
    <n v="1987"/>
    <x v="4"/>
    <x v="65"/>
    <n v="750.78899999999999"/>
  </r>
  <r>
    <n v="1987"/>
    <x v="5"/>
    <x v="65"/>
    <n v="1336.8040000000001"/>
  </r>
  <r>
    <n v="1987"/>
    <x v="6"/>
    <x v="65"/>
    <n v="454.94600000000003"/>
  </r>
  <r>
    <n v="1998"/>
    <x v="8"/>
    <x v="66"/>
    <n v="373.11"/>
  </r>
  <r>
    <n v="1987"/>
    <x v="8"/>
    <x v="65"/>
    <n v="245.19900000000001"/>
  </r>
  <r>
    <n v="1987"/>
    <x v="9"/>
    <x v="65"/>
    <n v="269.86"/>
  </r>
  <r>
    <n v="1987"/>
    <x v="10"/>
    <x v="65"/>
    <n v="218.97300000000001"/>
  </r>
  <r>
    <n v="1987"/>
    <x v="11"/>
    <x v="65"/>
    <n v="239.02699999999999"/>
  </r>
  <r>
    <n v="1987"/>
    <x v="0"/>
    <x v="67"/>
    <n v="250.32"/>
  </r>
  <r>
    <n v="1987"/>
    <x v="1"/>
    <x v="67"/>
    <n v="279.16899999999998"/>
  </r>
  <r>
    <n v="1987"/>
    <x v="2"/>
    <x v="67"/>
    <n v="1015.086"/>
  </r>
  <r>
    <n v="1988"/>
    <x v="3"/>
    <x v="67"/>
    <n v="1045.1600000000001"/>
  </r>
  <r>
    <n v="1988"/>
    <x v="4"/>
    <x v="67"/>
    <n v="472.60700000000003"/>
  </r>
  <r>
    <n v="1988"/>
    <x v="5"/>
    <x v="67"/>
    <n v="418.99799999999999"/>
  </r>
  <r>
    <n v="1988"/>
    <x v="6"/>
    <x v="67"/>
    <n v="425.84399999999999"/>
  </r>
  <r>
    <n v="1988"/>
    <x v="7"/>
    <x v="67"/>
    <n v="492.03899999999999"/>
  </r>
  <r>
    <n v="1988"/>
    <x v="8"/>
    <x v="67"/>
    <n v="353.99700000000001"/>
  </r>
  <r>
    <n v="1988"/>
    <x v="9"/>
    <x v="67"/>
    <n v="246.83"/>
  </r>
  <r>
    <n v="1988"/>
    <x v="10"/>
    <x v="67"/>
    <n v="200.53200000000001"/>
  </r>
  <r>
    <n v="1988"/>
    <x v="11"/>
    <x v="67"/>
    <n v="209.59100000000001"/>
  </r>
  <r>
    <n v="1988"/>
    <x v="0"/>
    <x v="68"/>
    <n v="231.47399999999999"/>
  </r>
  <r>
    <n v="1988"/>
    <x v="1"/>
    <x v="68"/>
    <n v="537.07600000000002"/>
  </r>
  <r>
    <n v="1988"/>
    <x v="2"/>
    <x v="68"/>
    <n v="396.67200000000003"/>
  </r>
  <r>
    <n v="1989"/>
    <x v="3"/>
    <x v="68"/>
    <n v="469.53"/>
  </r>
  <r>
    <n v="1989"/>
    <x v="4"/>
    <x v="68"/>
    <n v="384.19400000000002"/>
  </r>
  <r>
    <n v="1989"/>
    <x v="5"/>
    <x v="68"/>
    <n v="2241.8209999999999"/>
  </r>
  <r>
    <n v="1989"/>
    <x v="6"/>
    <x v="68"/>
    <n v="903.01"/>
  </r>
  <r>
    <n v="1989"/>
    <x v="7"/>
    <x v="68"/>
    <n v="455.21199999999999"/>
  </r>
  <r>
    <n v="1989"/>
    <x v="8"/>
    <x v="68"/>
    <n v="287.87799999999999"/>
  </r>
  <r>
    <n v="1989"/>
    <x v="9"/>
    <x v="68"/>
    <n v="228.63"/>
  </r>
  <r>
    <n v="1989"/>
    <x v="10"/>
    <x v="68"/>
    <n v="223.36500000000001"/>
  </r>
  <r>
    <n v="1989"/>
    <x v="11"/>
    <x v="68"/>
    <n v="263.58"/>
  </r>
  <r>
    <n v="1989"/>
    <x v="0"/>
    <x v="69"/>
    <n v="413.78800000000001"/>
  </r>
  <r>
    <n v="1989"/>
    <x v="1"/>
    <x v="69"/>
    <n v="261.77199999999999"/>
  </r>
  <r>
    <n v="1989"/>
    <x v="2"/>
    <x v="69"/>
    <n v="249.89699999999999"/>
  </r>
  <r>
    <n v="1990"/>
    <x v="3"/>
    <x v="69"/>
    <n v="679.84299999999996"/>
  </r>
  <r>
    <n v="1990"/>
    <x v="4"/>
    <x v="69"/>
    <n v="370.22800000000001"/>
  </r>
  <r>
    <n v="1990"/>
    <x v="5"/>
    <x v="69"/>
    <n v="616.02200000000005"/>
  </r>
  <r>
    <n v="1990"/>
    <x v="6"/>
    <x v="69"/>
    <n v="326.53500000000003"/>
  </r>
  <r>
    <n v="1990"/>
    <x v="7"/>
    <x v="69"/>
    <n v="662.798"/>
  </r>
  <r>
    <n v="1990"/>
    <x v="8"/>
    <x v="69"/>
    <n v="477.33699999999999"/>
  </r>
  <r>
    <n v="1990"/>
    <x v="9"/>
    <x v="69"/>
    <n v="257.13799999999998"/>
  </r>
  <r>
    <n v="1990"/>
    <x v="10"/>
    <x v="69"/>
    <n v="214.577"/>
  </r>
  <r>
    <n v="1990"/>
    <x v="11"/>
    <x v="69"/>
    <n v="207.78299999999999"/>
  </r>
  <r>
    <n v="1990"/>
    <x v="0"/>
    <x v="70"/>
    <n v="241.48099999999999"/>
  </r>
  <r>
    <n v="1990"/>
    <x v="1"/>
    <x v="70"/>
    <n v="244.49100000000001"/>
  </r>
  <r>
    <n v="1990"/>
    <x v="2"/>
    <x v="70"/>
    <n v="224.86099999999999"/>
  </r>
  <r>
    <n v="1991"/>
    <x v="3"/>
    <x v="70"/>
    <n v="246.85400000000001"/>
  </r>
  <r>
    <n v="1991"/>
    <x v="4"/>
    <x v="70"/>
    <n v="269.12900000000002"/>
  </r>
  <r>
    <n v="1991"/>
    <x v="5"/>
    <x v="70"/>
    <n v="980.91099999999994"/>
  </r>
  <r>
    <n v="1991"/>
    <x v="6"/>
    <x v="70"/>
    <n v="516.12300000000005"/>
  </r>
  <r>
    <n v="1991"/>
    <x v="7"/>
    <x v="70"/>
    <n v="438.702"/>
  </r>
  <r>
    <n v="1991"/>
    <x v="8"/>
    <x v="70"/>
    <n v="262.70400000000001"/>
  </r>
  <r>
    <n v="1991"/>
    <x v="9"/>
    <x v="70"/>
    <n v="208.33199999999999"/>
  </r>
  <r>
    <n v="1991"/>
    <x v="10"/>
    <x v="70"/>
    <n v="188.51499999999999"/>
  </r>
  <r>
    <n v="1991"/>
    <x v="11"/>
    <x v="70"/>
    <n v="190.68700000000001"/>
  </r>
  <r>
    <n v="1991"/>
    <x v="0"/>
    <x v="71"/>
    <n v="237.53800000000001"/>
  </r>
  <r>
    <n v="1991"/>
    <x v="1"/>
    <x v="71"/>
    <n v="225.66900000000001"/>
  </r>
  <r>
    <n v="1991"/>
    <x v="2"/>
    <x v="71"/>
    <n v="269.30099999999999"/>
  </r>
  <r>
    <n v="1992"/>
    <x v="3"/>
    <x v="71"/>
    <n v="336.32600000000002"/>
  </r>
  <r>
    <n v="1992"/>
    <x v="4"/>
    <x v="71"/>
    <n v="1268.2090000000001"/>
  </r>
  <r>
    <n v="1992"/>
    <x v="5"/>
    <x v="71"/>
    <n v="921.33799999999997"/>
  </r>
  <r>
    <n v="1992"/>
    <x v="6"/>
    <x v="71"/>
    <n v="634.54399999999998"/>
  </r>
  <r>
    <n v="1992"/>
    <x v="7"/>
    <x v="71"/>
    <n v="353.29899999999998"/>
  </r>
  <r>
    <n v="1992"/>
    <x v="8"/>
    <x v="71"/>
    <n v="264.76299999999998"/>
  </r>
  <r>
    <n v="1992"/>
    <x v="9"/>
    <x v="71"/>
    <n v="243.916"/>
  </r>
  <r>
    <n v="1992"/>
    <x v="10"/>
    <x v="71"/>
    <n v="190.35300000000001"/>
  </r>
  <r>
    <n v="1992"/>
    <x v="11"/>
    <x v="71"/>
    <n v="212.167"/>
  </r>
  <r>
    <n v="1992"/>
    <x v="0"/>
    <x v="72"/>
    <n v="258.72800000000001"/>
  </r>
  <r>
    <n v="1992"/>
    <x v="1"/>
    <x v="72"/>
    <n v="243.84399999999999"/>
  </r>
  <r>
    <n v="1992"/>
    <x v="2"/>
    <x v="72"/>
    <n v="650.44600000000003"/>
  </r>
  <r>
    <n v="1993"/>
    <x v="3"/>
    <x v="72"/>
    <n v="1572.7929999999999"/>
  </r>
  <r>
    <n v="1993"/>
    <x v="4"/>
    <x v="72"/>
    <n v="1410.43"/>
  </r>
  <r>
    <n v="1993"/>
    <x v="5"/>
    <x v="72"/>
    <n v="2166.98"/>
  </r>
  <r>
    <n v="1993"/>
    <x v="6"/>
    <x v="72"/>
    <n v="1339.1"/>
  </r>
  <r>
    <n v="1993"/>
    <x v="7"/>
    <x v="72"/>
    <n v="914.37099999999998"/>
  </r>
  <r>
    <n v="1993"/>
    <x v="8"/>
    <x v="72"/>
    <n v="807.76700000000005"/>
  </r>
  <r>
    <n v="1993"/>
    <x v="9"/>
    <x v="72"/>
    <n v="318.5"/>
  </r>
  <r>
    <n v="1993"/>
    <x v="10"/>
    <x v="72"/>
    <n v="259.77199999999999"/>
  </r>
  <r>
    <n v="1993"/>
    <x v="11"/>
    <x v="72"/>
    <n v="248.71199999999999"/>
  </r>
  <r>
    <n v="1993"/>
    <x v="0"/>
    <x v="73"/>
    <n v="310.899"/>
  </r>
  <r>
    <n v="1993"/>
    <x v="1"/>
    <x v="73"/>
    <n v="255.64699999999999"/>
  </r>
  <r>
    <n v="1993"/>
    <x v="2"/>
    <x v="73"/>
    <n v="447.30099999999999"/>
  </r>
  <r>
    <n v="1994"/>
    <x v="3"/>
    <x v="73"/>
    <n v="458.24599999999998"/>
  </r>
  <r>
    <n v="1994"/>
    <x v="4"/>
    <x v="73"/>
    <n v="653.01900000000001"/>
  </r>
  <r>
    <n v="1994"/>
    <x v="5"/>
    <x v="73"/>
    <n v="536.98800000000006"/>
  </r>
  <r>
    <n v="1994"/>
    <x v="6"/>
    <x v="73"/>
    <n v="381.56700000000001"/>
  </r>
  <r>
    <n v="1994"/>
    <x v="7"/>
    <x v="73"/>
    <n v="374.154"/>
  </r>
  <r>
    <n v="1994"/>
    <x v="8"/>
    <x v="73"/>
    <n v="244.315"/>
  </r>
  <r>
    <n v="1994"/>
    <x v="9"/>
    <x v="73"/>
    <n v="185.25800000000001"/>
  </r>
  <r>
    <n v="1994"/>
    <x v="10"/>
    <x v="73"/>
    <n v="158.75299999999999"/>
  </r>
  <r>
    <n v="1994"/>
    <x v="11"/>
    <x v="73"/>
    <n v="219.61099999999999"/>
  </r>
  <r>
    <n v="1994"/>
    <x v="0"/>
    <x v="74"/>
    <n v="229.22300000000001"/>
  </r>
  <r>
    <n v="1994"/>
    <x v="1"/>
    <x v="74"/>
    <n v="267.20600000000002"/>
  </r>
  <r>
    <n v="1994"/>
    <x v="2"/>
    <x v="74"/>
    <n v="396.35500000000002"/>
  </r>
  <r>
    <n v="1995"/>
    <x v="3"/>
    <x v="74"/>
    <n v="3866.5990000000002"/>
  </r>
  <r>
    <n v="1995"/>
    <x v="4"/>
    <x v="74"/>
    <n v="1430.896"/>
  </r>
  <r>
    <n v="1995"/>
    <x v="5"/>
    <x v="74"/>
    <n v="3904.1869999999999"/>
  </r>
  <r>
    <n v="1995"/>
    <x v="6"/>
    <x v="74"/>
    <n v="1744.31"/>
  </r>
  <r>
    <n v="1995"/>
    <x v="7"/>
    <x v="74"/>
    <n v="1512.7460000000001"/>
  </r>
  <r>
    <n v="1995"/>
    <x v="8"/>
    <x v="74"/>
    <n v="693.10400000000004"/>
  </r>
  <r>
    <n v="1995"/>
    <x v="9"/>
    <x v="74"/>
    <n v="415.67"/>
  </r>
  <r>
    <n v="1995"/>
    <x v="10"/>
    <x v="74"/>
    <n v="332.53300000000002"/>
  </r>
  <r>
    <n v="1996"/>
    <x v="8"/>
    <x v="75"/>
    <n v="353.93200000000002"/>
  </r>
  <r>
    <n v="1995"/>
    <x v="0"/>
    <x v="75"/>
    <n v="307.09899999999999"/>
  </r>
  <r>
    <n v="1995"/>
    <x v="1"/>
    <x v="75"/>
    <n v="273.84300000000002"/>
  </r>
  <r>
    <n v="1998"/>
    <x v="3"/>
    <x v="66"/>
    <n v="785.56700000000001"/>
  </r>
  <r>
    <n v="1998"/>
    <x v="3"/>
    <x v="66"/>
    <n v="1046.364"/>
  </r>
  <r>
    <n v="1998"/>
    <x v="3"/>
    <x v="66"/>
    <n v="2277.1039999999998"/>
  </r>
  <r>
    <n v="1996"/>
    <x v="5"/>
    <x v="75"/>
    <n v="1527.288"/>
  </r>
  <r>
    <n v="1998"/>
    <x v="3"/>
    <x v="66"/>
    <n v="966.65800000000002"/>
  </r>
  <r>
    <n v="1998"/>
    <x v="3"/>
    <x v="66"/>
    <n v="1053.115"/>
  </r>
  <r>
    <n v="1998"/>
    <x v="3"/>
    <x v="66"/>
    <n v="481.27699999999999"/>
  </r>
  <r>
    <n v="1998"/>
    <x v="3"/>
    <x v="66"/>
    <n v="306.75900000000001"/>
  </r>
  <r>
    <n v="1998"/>
    <x v="3"/>
    <x v="66"/>
    <n v="283.99200000000002"/>
  </r>
  <r>
    <n v="1998"/>
    <x v="3"/>
    <x v="66"/>
    <n v="281.50400000000002"/>
  </r>
  <r>
    <n v="1996"/>
    <x v="1"/>
    <x v="76"/>
    <n v="330.22500000000002"/>
  </r>
  <r>
    <n v="1996"/>
    <x v="2"/>
    <x v="76"/>
    <n v="494.85"/>
  </r>
  <r>
    <n v="1997"/>
    <x v="3"/>
    <x v="76"/>
    <n v="2298.7139999999999"/>
  </r>
  <r>
    <n v="1997"/>
    <x v="4"/>
    <x v="76"/>
    <n v="3075.056"/>
  </r>
  <r>
    <n v="1997"/>
    <x v="5"/>
    <x v="76"/>
    <n v="1031.5139999999999"/>
  </r>
  <r>
    <n v="1997"/>
    <x v="6"/>
    <x v="76"/>
    <n v="707.69399999999996"/>
  </r>
  <r>
    <n v="1997"/>
    <x v="6"/>
    <x v="76"/>
    <n v="621.42499999999995"/>
  </r>
  <r>
    <n v="1997"/>
    <x v="7"/>
    <x v="76"/>
    <n v="463.76400000000001"/>
  </r>
  <r>
    <n v="1997"/>
    <x v="8"/>
    <x v="76"/>
    <n v="359.26100000000002"/>
  </r>
  <r>
    <n v="1997"/>
    <x v="10"/>
    <x v="76"/>
    <n v="275.68900000000002"/>
  </r>
  <r>
    <n v="1997"/>
    <x v="11"/>
    <x v="76"/>
    <n v="275.84800000000001"/>
  </r>
  <r>
    <n v="1997"/>
    <x v="0"/>
    <x v="66"/>
    <n v="296.37"/>
  </r>
  <r>
    <n v="1997"/>
    <x v="1"/>
    <x v="66"/>
    <n v="375.154"/>
  </r>
  <r>
    <n v="1997"/>
    <x v="2"/>
    <x v="66"/>
    <n v="613.58500000000004"/>
  </r>
  <r>
    <n v="1998"/>
    <x v="3"/>
    <x v="66"/>
    <n v="666.98500000000001"/>
  </r>
  <r>
    <n v="1998"/>
    <x v="4"/>
    <x v="66"/>
    <n v="2620.556"/>
  </r>
  <r>
    <n v="1998"/>
    <x v="5"/>
    <x v="66"/>
    <n v="3960.47"/>
  </r>
  <r>
    <n v="1998"/>
    <x v="6"/>
    <x v="66"/>
    <n v="2099.6260000000002"/>
  </r>
  <r>
    <n v="1998"/>
    <x v="7"/>
    <x v="66"/>
    <n v="1541.1420000000001"/>
  </r>
  <r>
    <n v="1998"/>
    <x v="8"/>
    <x v="66"/>
    <n v="1650.221"/>
  </r>
  <r>
    <n v="1998"/>
    <x v="9"/>
    <x v="66"/>
    <n v="1321.962"/>
  </r>
  <r>
    <n v="1998"/>
    <x v="10"/>
    <x v="66"/>
    <n v="562.13699999999994"/>
  </r>
  <r>
    <n v="1998"/>
    <x v="11"/>
    <x v="66"/>
    <n v="383.762"/>
  </r>
  <r>
    <n v="1998"/>
    <x v="0"/>
    <x v="77"/>
    <n v="380.63499999999999"/>
  </r>
  <r>
    <n v="1998"/>
    <x v="1"/>
    <x v="77"/>
    <n v="425.74900000000002"/>
  </r>
  <r>
    <n v="1998"/>
    <x v="2"/>
    <x v="77"/>
    <n v="768.21699999999998"/>
  </r>
  <r>
    <n v="1999"/>
    <x v="3"/>
    <x v="77"/>
    <n v="941.70600000000002"/>
  </r>
  <r>
    <n v="1999"/>
    <x v="4"/>
    <x v="77"/>
    <n v="953.28499999999997"/>
  </r>
  <r>
    <n v="1999"/>
    <x v="5"/>
    <x v="77"/>
    <n v="1741.1610000000001"/>
  </r>
  <r>
    <n v="1999"/>
    <x v="5"/>
    <x v="77"/>
    <n v="1589.8389999999999"/>
  </r>
  <r>
    <n v="1999"/>
    <x v="6"/>
    <x v="77"/>
    <n v="1112.923"/>
  </r>
  <r>
    <n v="1999"/>
    <x v="7"/>
    <x v="77"/>
    <n v="799.47500000000002"/>
  </r>
  <r>
    <n v="1999"/>
    <x v="8"/>
    <x v="77"/>
    <n v="512.50199999999995"/>
  </r>
  <r>
    <n v="1999"/>
    <x v="9"/>
    <x v="77"/>
    <n v="354.34399999999999"/>
  </r>
  <r>
    <n v="1999"/>
    <x v="10"/>
    <x v="77"/>
    <n v="320.76600000000002"/>
  </r>
  <r>
    <n v="1999"/>
    <x v="11"/>
    <x v="77"/>
    <n v="335.226"/>
  </r>
  <r>
    <n v="1999"/>
    <x v="0"/>
    <x v="78"/>
    <n v="372.649"/>
  </r>
  <r>
    <n v="1999"/>
    <x v="1"/>
    <x v="78"/>
    <n v="425.84199999999998"/>
  </r>
  <r>
    <n v="1999"/>
    <x v="2"/>
    <x v="78"/>
    <n v="412.93200000000002"/>
  </r>
  <r>
    <n v="2000"/>
    <x v="3"/>
    <x v="78"/>
    <n v="1185.5440000000001"/>
  </r>
  <r>
    <n v="2000"/>
    <x v="4"/>
    <x v="78"/>
    <n v="2499.8319999999999"/>
  </r>
  <r>
    <n v="2000"/>
    <x v="5"/>
    <x v="78"/>
    <n v="1792.9749999999999"/>
  </r>
  <r>
    <n v="2000"/>
    <x v="6"/>
    <x v="78"/>
    <n v="1026.8900000000001"/>
  </r>
  <r>
    <n v="2000"/>
    <x v="7"/>
    <x v="78"/>
    <n v="662.35"/>
  </r>
  <r>
    <n v="2000"/>
    <x v="8"/>
    <x v="78"/>
    <n v="439.31"/>
  </r>
  <r>
    <n v="2000"/>
    <x v="9"/>
    <x v="78"/>
    <n v="305.37200000000001"/>
  </r>
  <r>
    <n v="2000"/>
    <x v="10"/>
    <x v="78"/>
    <n v="298.5"/>
  </r>
  <r>
    <n v="2000"/>
    <x v="11"/>
    <x v="78"/>
    <n v="346.858"/>
  </r>
  <r>
    <n v="2000"/>
    <x v="0"/>
    <x v="79"/>
    <n v="375.39299999999997"/>
  </r>
  <r>
    <n v="2000"/>
    <x v="1"/>
    <x v="79"/>
    <n v="336.50599999999997"/>
  </r>
  <r>
    <n v="2000"/>
    <x v="2"/>
    <x v="79"/>
    <n v="407.72500000000002"/>
  </r>
  <r>
    <n v="2001"/>
    <x v="3"/>
    <x v="79"/>
    <n v="532.93200000000002"/>
  </r>
  <r>
    <n v="2001"/>
    <x v="4"/>
    <x v="79"/>
    <n v="923.72500000000002"/>
  </r>
  <r>
    <n v="2001"/>
    <x v="5"/>
    <x v="79"/>
    <n v="1067.453"/>
  </r>
  <r>
    <n v="2001"/>
    <x v="6"/>
    <x v="79"/>
    <n v="584.81799999999998"/>
  </r>
  <r>
    <n v="2001"/>
    <x v="7"/>
    <x v="79"/>
    <n v="460.96600000000001"/>
  </r>
  <r>
    <n v="2001"/>
    <x v="8"/>
    <x v="79"/>
    <n v="316.15600000000001"/>
  </r>
  <r>
    <n v="2001"/>
    <x v="9"/>
    <x v="79"/>
    <n v="273.27100000000002"/>
  </r>
  <r>
    <n v="2001"/>
    <x v="10"/>
    <x v="79"/>
    <n v="272.57600000000002"/>
  </r>
  <r>
    <n v="2001"/>
    <x v="11"/>
    <x v="79"/>
    <n v="275.98500000000001"/>
  </r>
  <r>
    <n v="2001"/>
    <x v="0"/>
    <x v="80"/>
    <n v="292.64100000000002"/>
  </r>
  <r>
    <n v="2001"/>
    <x v="1"/>
    <x v="80"/>
    <n v="557.34400000000005"/>
  </r>
  <r>
    <n v="2001"/>
    <x v="2"/>
    <x v="80"/>
    <n v="1507.2539999999999"/>
  </r>
  <r>
    <n v="2002"/>
    <x v="3"/>
    <x v="80"/>
    <n v="1476.951"/>
  </r>
  <r>
    <n v="2002"/>
    <x v="4"/>
    <x v="80"/>
    <n v="810.52"/>
  </r>
  <r>
    <n v="2002"/>
    <x v="5"/>
    <x v="80"/>
    <n v="828.84699999999998"/>
  </r>
  <r>
    <n v="2002"/>
    <x v="6"/>
    <x v="80"/>
    <n v="650.22400000000005"/>
  </r>
  <r>
    <n v="2002"/>
    <x v="7"/>
    <x v="80"/>
    <n v="506.83699999999999"/>
  </r>
  <r>
    <n v="2002"/>
    <x v="8"/>
    <x v="80"/>
    <n v="330.52"/>
  </r>
  <r>
    <n v="2002"/>
    <x v="9"/>
    <x v="80"/>
    <n v="272.56"/>
  </r>
  <r>
    <n v="2002"/>
    <x v="10"/>
    <x v="80"/>
    <n v="270.31200000000001"/>
  </r>
  <r>
    <n v="2002"/>
    <x v="11"/>
    <x v="80"/>
    <n v="265.85199999999998"/>
  </r>
  <r>
    <n v="2002"/>
    <x v="0"/>
    <x v="81"/>
    <n v="271.15199999999999"/>
  </r>
  <r>
    <n v="2002"/>
    <x v="1"/>
    <x v="81"/>
    <n v="319.142"/>
  </r>
  <r>
    <n v="2002"/>
    <x v="2"/>
    <x v="81"/>
    <n v="1898.7449999999999"/>
  </r>
  <r>
    <n v="2003"/>
    <x v="3"/>
    <x v="81"/>
    <n v="1841.173"/>
  </r>
  <r>
    <n v="2003"/>
    <x v="4"/>
    <x v="81"/>
    <n v="745.80899999999997"/>
  </r>
  <r>
    <n v="2003"/>
    <x v="5"/>
    <x v="81"/>
    <n v="1015.022"/>
  </r>
  <r>
    <n v="2003"/>
    <x v="6"/>
    <x v="81"/>
    <n v="1225.3030000000001"/>
  </r>
  <r>
    <n v="2003"/>
    <x v="7"/>
    <x v="81"/>
    <n v="1248.877"/>
  </r>
  <r>
    <n v="2003"/>
    <x v="8"/>
    <x v="81"/>
    <n v="489.47"/>
  </r>
  <r>
    <n v="2003"/>
    <x v="9"/>
    <x v="81"/>
    <n v="320.52699999999999"/>
  </r>
  <r>
    <n v="2003"/>
    <x v="10"/>
    <x v="81"/>
    <n v="282.54399999999998"/>
  </r>
  <r>
    <n v="2003"/>
    <x v="11"/>
    <x v="81"/>
    <n v="286.41800000000001"/>
  </r>
  <r>
    <n v="2003"/>
    <x v="0"/>
    <x v="82"/>
    <n v="285.94600000000003"/>
  </r>
  <r>
    <n v="2003"/>
    <x v="1"/>
    <x v="82"/>
    <n v="349.71300000000002"/>
  </r>
  <r>
    <n v="2003"/>
    <x v="2"/>
    <x v="82"/>
    <n v="1206.298"/>
  </r>
  <r>
    <n v="2004"/>
    <x v="3"/>
    <x v="82"/>
    <n v="1098.7139999999999"/>
  </r>
  <r>
    <n v="2004"/>
    <x v="4"/>
    <x v="82"/>
    <n v="2304.241"/>
  </r>
  <r>
    <n v="2004"/>
    <x v="5"/>
    <x v="82"/>
    <n v="1306.752"/>
  </r>
  <r>
    <n v="2004"/>
    <x v="6"/>
    <x v="82"/>
    <n v="714.947"/>
  </r>
  <r>
    <n v="2004"/>
    <x v="7"/>
    <x v="82"/>
    <n v="520.16200000000003"/>
  </r>
  <r>
    <n v="2004"/>
    <x v="8"/>
    <x v="82"/>
    <n v="365.18099999999998"/>
  </r>
  <r>
    <n v="2004"/>
    <x v="9"/>
    <x v="82"/>
    <n v="316.21800000000002"/>
  </r>
  <r>
    <n v="2004"/>
    <x v="10"/>
    <x v="82"/>
    <n v="243.19800000000001"/>
  </r>
  <r>
    <n v="2004"/>
    <x v="11"/>
    <x v="82"/>
    <n v="245.63300000000001"/>
  </r>
  <r>
    <n v="2004"/>
    <x v="0"/>
    <x v="83"/>
    <n v="348.17399999999998"/>
  </r>
  <r>
    <n v="2004"/>
    <x v="1"/>
    <x v="83"/>
    <n v="308.15600000000001"/>
  </r>
  <r>
    <n v="2004"/>
    <x v="2"/>
    <x v="83"/>
    <n v="882.50599999999997"/>
  </r>
  <r>
    <n v="2005"/>
    <x v="3"/>
    <x v="83"/>
    <n v="970.28700000000003"/>
  </r>
  <r>
    <n v="2005"/>
    <x v="4"/>
    <x v="83"/>
    <n v="751.80600000000004"/>
  </r>
  <r>
    <n v="2005"/>
    <x v="5"/>
    <x v="83"/>
    <n v="1240.114"/>
  </r>
  <r>
    <n v="2005"/>
    <x v="6"/>
    <x v="83"/>
    <n v="873.82100000000003"/>
  </r>
  <r>
    <n v="2005"/>
    <x v="7"/>
    <x v="83"/>
    <n v="1697.5039999999999"/>
  </r>
  <r>
    <n v="2005"/>
    <x v="8"/>
    <x v="83"/>
    <n v="622.79399999999998"/>
  </r>
  <r>
    <n v="2005"/>
    <x v="9"/>
    <x v="83"/>
    <n v="362.27"/>
  </r>
  <r>
    <n v="2005"/>
    <x v="10"/>
    <x v="83"/>
    <n v="294.791"/>
  </r>
  <r>
    <n v="2005"/>
    <x v="11"/>
    <x v="83"/>
    <n v="275.13499999999999"/>
  </r>
  <r>
    <n v="2005"/>
    <x v="0"/>
    <x v="84"/>
    <n v="299.21300000000002"/>
  </r>
  <r>
    <n v="2005"/>
    <x v="1"/>
    <x v="84"/>
    <n v="392.42599999999999"/>
  </r>
  <r>
    <n v="2005"/>
    <x v="2"/>
    <x v="84"/>
    <n v="2099.444"/>
  </r>
  <r>
    <n v="2006"/>
    <x v="3"/>
    <x v="84"/>
    <n v="2254.6239999999998"/>
  </r>
  <r>
    <n v="2006"/>
    <x v="4"/>
    <x v="84"/>
    <n v="1307.5340000000001"/>
  </r>
  <r>
    <n v="2006"/>
    <x v="5"/>
    <x v="84"/>
    <n v="2203.5770000000002"/>
  </r>
  <r>
    <n v="2006"/>
    <x v="6"/>
    <x v="84"/>
    <n v="2855.6120000000001"/>
  </r>
  <r>
    <n v="2006"/>
    <x v="7"/>
    <x v="84"/>
    <n v="1281.7950000000001"/>
  </r>
  <r>
    <n v="2006"/>
    <x v="8"/>
    <x v="84"/>
    <n v="604.33500000000004"/>
  </r>
  <r>
    <n v="2006"/>
    <x v="9"/>
    <x v="84"/>
    <n v="375.69799999999998"/>
  </r>
  <r>
    <n v="2006"/>
    <x v="10"/>
    <x v="84"/>
    <n v="316.59199999999998"/>
  </r>
  <r>
    <n v="2006"/>
    <x v="11"/>
    <x v="84"/>
    <n v="312.63900000000001"/>
  </r>
  <r>
    <n v="2006"/>
    <x v="0"/>
    <x v="85"/>
    <n v="332.20600000000002"/>
  </r>
  <r>
    <n v="2006"/>
    <x v="1"/>
    <x v="85"/>
    <n v="389.44299999999998"/>
  </r>
  <r>
    <n v="2006"/>
    <x v="2"/>
    <x v="85"/>
    <n v="719.98099999999999"/>
  </r>
  <r>
    <n v="2007"/>
    <x v="3"/>
    <x v="85"/>
    <n v="428.428"/>
  </r>
  <r>
    <n v="2007"/>
    <x v="4"/>
    <x v="85"/>
    <n v="910.74099999999999"/>
  </r>
  <r>
    <n v="2007"/>
    <x v="5"/>
    <x v="85"/>
    <n v="674.72900000000004"/>
  </r>
  <r>
    <n v="2007"/>
    <x v="6"/>
    <x v="85"/>
    <n v="441.01600000000002"/>
  </r>
  <r>
    <n v="2007"/>
    <x v="7"/>
    <x v="85"/>
    <n v="364.59699999999998"/>
  </r>
  <r>
    <n v="2007"/>
    <x v="8"/>
    <x v="85"/>
    <n v="263.52300000000002"/>
  </r>
  <r>
    <n v="2007"/>
    <x v="9"/>
    <x v="85"/>
    <n v="242.03100000000001"/>
  </r>
  <r>
    <n v="2007"/>
    <x v="10"/>
    <x v="85"/>
    <n v="222.00299999999999"/>
  </r>
  <r>
    <n v="2007"/>
    <x v="11"/>
    <x v="85"/>
    <n v="227.12899999999999"/>
  </r>
  <r>
    <n v="2007"/>
    <x v="0"/>
    <x v="86"/>
    <n v="325.74099999999999"/>
  </r>
  <r>
    <n v="2007"/>
    <x v="1"/>
    <x v="86"/>
    <n v="261.13600000000002"/>
  </r>
  <r>
    <n v="2007"/>
    <x v="2"/>
    <x v="86"/>
    <n v="427.23399999999998"/>
  </r>
  <r>
    <n v="2008"/>
    <x v="3"/>
    <x v="86"/>
    <n v="996.82399999999996"/>
  </r>
  <r>
    <n v="2008"/>
    <x v="4"/>
    <x v="86"/>
    <n v="1003.059"/>
  </r>
  <r>
    <n v="2008"/>
    <x v="5"/>
    <x v="86"/>
    <n v="701.745"/>
  </r>
  <r>
    <n v="2008"/>
    <x v="6"/>
    <x v="86"/>
    <n v="454.82100000000003"/>
  </r>
  <r>
    <n v="2008"/>
    <x v="7"/>
    <x v="86"/>
    <n v="523.21299999999997"/>
  </r>
  <r>
    <n v="2008"/>
    <x v="8"/>
    <x v="86"/>
    <n v="297.65100000000001"/>
  </r>
  <r>
    <n v="2008"/>
    <x v="9"/>
    <x v="86"/>
    <n v="224.90799999999999"/>
  </r>
  <r>
    <n v="2008"/>
    <x v="10"/>
    <x v="86"/>
    <n v="224.06399999999999"/>
  </r>
  <r>
    <n v="2008"/>
    <x v="11"/>
    <x v="86"/>
    <n v="190.51900000000001"/>
  </r>
  <r>
    <n v="2008"/>
    <x v="0"/>
    <x v="87"/>
    <n v="265.726"/>
  </r>
  <r>
    <n v="2008"/>
    <x v="1"/>
    <x v="87"/>
    <n v="316.846"/>
  </r>
  <r>
    <n v="2008"/>
    <x v="2"/>
    <x v="87"/>
    <n v="301.61"/>
  </r>
  <r>
    <n v="2009"/>
    <x v="3"/>
    <x v="87"/>
    <n v="318.08999999999997"/>
  </r>
  <r>
    <n v="2009"/>
    <x v="4"/>
    <x v="87"/>
    <n v="1044.1780000000001"/>
  </r>
  <r>
    <n v="2009"/>
    <x v="5"/>
    <x v="87"/>
    <n v="1391.67"/>
  </r>
  <r>
    <n v="2009"/>
    <x v="6"/>
    <x v="87"/>
    <n v="574.68499999999995"/>
  </r>
  <r>
    <n v="2009"/>
    <x v="7"/>
    <x v="87"/>
    <n v="828.66800000000001"/>
  </r>
  <r>
    <n v="2009"/>
    <x v="8"/>
    <x v="87"/>
    <n v="393.92"/>
  </r>
  <r>
    <n v="2009"/>
    <x v="9"/>
    <x v="87"/>
    <n v="292.678"/>
  </r>
  <r>
    <n v="2009"/>
    <x v="10"/>
    <x v="87"/>
    <n v="262.41000000000003"/>
  </r>
  <r>
    <n v="2009"/>
    <x v="11"/>
    <x v="87"/>
    <n v="235.755"/>
  </r>
  <r>
    <n v="2009"/>
    <x v="0"/>
    <x v="88"/>
    <n v="365.54399999999998"/>
  </r>
  <r>
    <n v="2009"/>
    <x v="1"/>
    <x v="88"/>
    <n v="255.28899999999999"/>
  </r>
  <r>
    <n v="2009"/>
    <x v="2"/>
    <x v="88"/>
    <n v="373.33"/>
  </r>
  <r>
    <n v="2010"/>
    <x v="3"/>
    <x v="88"/>
    <n v="1576.79"/>
  </r>
  <r>
    <n v="2010"/>
    <x v="4"/>
    <x v="88"/>
    <n v="1356.2929999999999"/>
  </r>
  <r>
    <n v="2010"/>
    <x v="5"/>
    <x v="88"/>
    <n v="925.44600000000003"/>
  </r>
  <r>
    <n v="2010"/>
    <x v="6"/>
    <x v="88"/>
    <n v="1112.492"/>
  </r>
  <r>
    <n v="2010"/>
    <x v="7"/>
    <x v="88"/>
    <n v="834.90700000000004"/>
  </r>
  <r>
    <n v="2010"/>
    <x v="8"/>
    <x v="88"/>
    <n v="679.11199999999997"/>
  </r>
  <r>
    <n v="2010"/>
    <x v="9"/>
    <x v="88"/>
    <n v="351.66899999999998"/>
  </r>
  <r>
    <n v="2010"/>
    <x v="10"/>
    <x v="88"/>
    <n v="283.95100000000002"/>
  </r>
  <r>
    <n v="2010"/>
    <x v="11"/>
    <x v="88"/>
    <n v="263.30099999999999"/>
  </r>
  <r>
    <n v="2010"/>
    <x v="0"/>
    <x v="89"/>
    <n v="311.29000000000002"/>
  </r>
  <r>
    <n v="2010"/>
    <x v="1"/>
    <x v="89"/>
    <n v="357.90100000000001"/>
  </r>
  <r>
    <n v="2010"/>
    <x v="2"/>
    <x v="89"/>
    <n v="1346.2170000000001"/>
  </r>
  <r>
    <n v="2011"/>
    <x v="3"/>
    <x v="89"/>
    <n v="714.58399999999995"/>
  </r>
  <r>
    <n v="2011"/>
    <x v="4"/>
    <x v="89"/>
    <n v="705.59199999999998"/>
  </r>
  <r>
    <n v="2011"/>
    <x v="5"/>
    <x v="89"/>
    <n v="2335.1729999999998"/>
  </r>
  <r>
    <n v="2011"/>
    <x v="6"/>
    <x v="89"/>
    <n v="1367.9770000000001"/>
  </r>
  <r>
    <n v="2011"/>
    <x v="7"/>
    <x v="89"/>
    <n v="982.11500000000001"/>
  </r>
  <r>
    <n v="2011"/>
    <x v="8"/>
    <x v="89"/>
    <n v="809.99599999999998"/>
  </r>
  <r>
    <n v="2011"/>
    <x v="9"/>
    <x v="89"/>
    <n v="422.83699999999999"/>
  </r>
  <r>
    <n v="2011"/>
    <x v="10"/>
    <x v="89"/>
    <n v="303.57100000000003"/>
  </r>
  <r>
    <n v="2011"/>
    <x v="11"/>
    <x v="89"/>
    <n v="279.36200000000002"/>
  </r>
  <r>
    <n v="2011"/>
    <x v="0"/>
    <x v="90"/>
    <n v="351.71100000000001"/>
  </r>
  <r>
    <n v="2011"/>
    <x v="1"/>
    <x v="90"/>
    <n v="341.02"/>
  </r>
  <r>
    <n v="2011"/>
    <x v="2"/>
    <x v="90"/>
    <n v="311.41000000000003"/>
  </r>
  <r>
    <n v="2012"/>
    <x v="3"/>
    <x v="90"/>
    <n v="446.28800000000001"/>
  </r>
  <r>
    <n v="2012"/>
    <x v="4"/>
    <x v="90"/>
    <n v="350.10500000000002"/>
  </r>
  <r>
    <n v="2012"/>
    <x v="5"/>
    <x v="90"/>
    <n v="1183.547"/>
  </r>
  <r>
    <n v="2012"/>
    <x v="6"/>
    <x v="90"/>
    <n v="1124.059"/>
  </r>
  <r>
    <n v="2012"/>
    <x v="7"/>
    <x v="90"/>
    <n v="551.11400000000003"/>
  </r>
  <r>
    <n v="2012"/>
    <x v="8"/>
    <x v="90"/>
    <n v="343.53800000000001"/>
  </r>
  <r>
    <n v="2012"/>
    <x v="9"/>
    <x v="90"/>
    <n v="280.78500000000003"/>
  </r>
  <r>
    <n v="2012"/>
    <x v="10"/>
    <x v="90"/>
    <n v="254.435"/>
  </r>
  <r>
    <n v="2012"/>
    <x v="11"/>
    <x v="90"/>
    <n v="250.79499999999999"/>
  </r>
  <r>
    <n v="2012"/>
    <x v="0"/>
    <x v="91"/>
    <n v="267.27100000000002"/>
  </r>
  <r>
    <n v="2012"/>
    <x v="1"/>
    <x v="91"/>
    <n v="546.76400000000001"/>
  </r>
  <r>
    <n v="2012"/>
    <x v="2"/>
    <x v="91"/>
    <n v="1601.3309999999999"/>
  </r>
  <r>
    <n v="2013"/>
    <x v="3"/>
    <x v="91"/>
    <n v="573.06500000000005"/>
  </r>
  <r>
    <n v="2013"/>
    <x v="4"/>
    <x v="91"/>
    <n v="468.529"/>
  </r>
  <r>
    <n v="2013"/>
    <x v="5"/>
    <x v="91"/>
    <n v="540.346"/>
  </r>
  <r>
    <n v="2013"/>
    <x v="6"/>
    <x v="91"/>
    <n v="565.84299999999996"/>
  </r>
  <r>
    <n v="2013"/>
    <x v="7"/>
    <x v="91"/>
    <n v="334.67899999999997"/>
  </r>
  <r>
    <n v="2013"/>
    <x v="8"/>
    <x v="91"/>
    <n v="293.58100000000002"/>
  </r>
  <r>
    <n v="2013"/>
    <x v="9"/>
    <x v="91"/>
    <n v="234.97499999999999"/>
  </r>
  <r>
    <n v="2013"/>
    <x v="10"/>
    <x v="91"/>
    <n v="231.822"/>
  </r>
  <r>
    <n v="2013"/>
    <x v="11"/>
    <x v="91"/>
    <n v="234.846"/>
  </r>
  <r>
    <n v="2013"/>
    <x v="0"/>
    <x v="92"/>
    <n v="240.935"/>
  </r>
  <r>
    <n v="2013"/>
    <x v="1"/>
    <x v="92"/>
    <n v="236.637"/>
  </r>
  <r>
    <n v="2013"/>
    <x v="2"/>
    <x v="92"/>
    <n v="241.114"/>
  </r>
  <r>
    <n v="2014"/>
    <x v="3"/>
    <x v="92"/>
    <n v="218.637"/>
  </r>
  <r>
    <n v="2014"/>
    <x v="4"/>
    <x v="92"/>
    <n v="420.71899999999999"/>
  </r>
  <r>
    <n v="2014"/>
    <x v="5"/>
    <x v="92"/>
    <n v="879.38499999999999"/>
  </r>
  <r>
    <n v="2014"/>
    <x v="6"/>
    <x v="92"/>
    <n v="527.94799999999998"/>
  </r>
  <r>
    <n v="2014"/>
    <x v="7"/>
    <x v="92"/>
    <n v="293.99400000000003"/>
  </r>
  <r>
    <n v="2014"/>
    <x v="8"/>
    <x v="92"/>
    <n v="238.196"/>
  </r>
  <r>
    <n v="2014"/>
    <x v="9"/>
    <x v="92"/>
    <n v="215.244"/>
  </r>
  <r>
    <n v="2014"/>
    <x v="10"/>
    <x v="92"/>
    <n v="214.386"/>
  </r>
  <r>
    <n v="2014"/>
    <x v="11"/>
    <x v="92"/>
    <n v="211.102"/>
  </r>
  <r>
    <n v="2014"/>
    <x v="0"/>
    <x v="93"/>
    <n v="262.428"/>
  </r>
  <r>
    <n v="2014"/>
    <x v="1"/>
    <x v="93"/>
    <n v="261.62200000000001"/>
  </r>
  <r>
    <n v="2014"/>
    <x v="2"/>
    <x v="93"/>
    <n v="1691.8030000000001"/>
  </r>
  <r>
    <n v="2015"/>
    <x v="3"/>
    <x v="93"/>
    <n v="431.077"/>
  </r>
  <r>
    <n v="2015"/>
    <x v="4"/>
    <x v="93"/>
    <n v="1065.3230000000001"/>
  </r>
  <r>
    <n v="2015"/>
    <x v="5"/>
    <x v="93"/>
    <n v="347.517"/>
  </r>
  <r>
    <n v="2015"/>
    <x v="6"/>
    <x v="93"/>
    <n v="307.44799999999998"/>
  </r>
  <r>
    <n v="2015"/>
    <x v="7"/>
    <x v="93"/>
    <n v="278.94799999999998"/>
  </r>
  <r>
    <n v="2015"/>
    <x v="8"/>
    <x v="93"/>
    <n v="249.27"/>
  </r>
  <r>
    <n v="2015"/>
    <x v="9"/>
    <x v="93"/>
    <n v="220.42099999999999"/>
  </r>
  <r>
    <n v="2015"/>
    <x v="10"/>
    <x v="93"/>
    <n v="198.143"/>
  </r>
  <r>
    <n v="2015"/>
    <x v="11"/>
    <x v="93"/>
    <n v="210.73099999999999"/>
  </r>
  <r>
    <n v="2015"/>
    <x v="0"/>
    <x v="94"/>
    <n v="219.374"/>
  </r>
  <r>
    <n v="2015"/>
    <x v="1"/>
    <x v="94"/>
    <n v="211.62299999999999"/>
  </r>
  <r>
    <n v="2015"/>
    <x v="2"/>
    <x v="94"/>
    <n v="505.45499999999998"/>
  </r>
  <r>
    <n v="2016"/>
    <x v="3"/>
    <x v="94"/>
    <n v="1836.5509999999999"/>
  </r>
  <r>
    <n v="2016"/>
    <x v="4"/>
    <x v="94"/>
    <n v="804.24900000000002"/>
  </r>
  <r>
    <n v="2016"/>
    <x v="5"/>
    <x v="94"/>
    <n v="2422.6350000000002"/>
  </r>
  <r>
    <n v="2016"/>
    <x v="6"/>
    <x v="94"/>
    <n v="687.65099999999995"/>
  </r>
  <r>
    <n v="2016"/>
    <x v="7"/>
    <x v="94"/>
    <n v="469.37599999999998"/>
  </r>
  <r>
    <n v="2016"/>
    <x v="8"/>
    <x v="94"/>
    <n v="354.89699999999999"/>
  </r>
  <r>
    <n v="2016"/>
    <x v="9"/>
    <x v="94"/>
    <n v="265.274"/>
  </r>
  <r>
    <n v="2016"/>
    <x v="10"/>
    <x v="94"/>
    <n v="237.05199999999999"/>
  </r>
  <r>
    <n v="2016"/>
    <x v="11"/>
    <x v="94"/>
    <n v="240.58199999999999"/>
  </r>
  <r>
    <n v="2016"/>
    <x v="0"/>
    <x v="95"/>
    <n v="433.45699999999999"/>
  </r>
  <r>
    <n v="2016"/>
    <x v="1"/>
    <x v="95"/>
    <n v="598.88"/>
  </r>
  <r>
    <n v="2016"/>
    <x v="2"/>
    <x v="95"/>
    <n v="1234.528"/>
  </r>
  <r>
    <n v="2017"/>
    <x v="3"/>
    <x v="95"/>
    <n v="2470.5349999999999"/>
  </r>
  <r>
    <n v="2017"/>
    <x v="4"/>
    <x v="95"/>
    <n v="3870.962"/>
  </r>
  <r>
    <n v="2017"/>
    <x v="5"/>
    <x v="95"/>
    <n v="1854.2149999999999"/>
  </r>
  <r>
    <n v="2017"/>
    <x v="6"/>
    <x v="95"/>
    <n v="1780.201"/>
  </r>
  <r>
    <n v="2017"/>
    <x v="7"/>
    <x v="95"/>
    <n v="888.12400000000002"/>
  </r>
  <r>
    <n v="2017"/>
    <x v="8"/>
    <x v="95"/>
    <n v="537.67700000000002"/>
  </r>
  <r>
    <n v="2017"/>
    <x v="9"/>
    <x v="95"/>
    <n v="384.31900000000002"/>
  </r>
  <r>
    <n v="2017"/>
    <x v="10"/>
    <x v="95"/>
    <n v="321.51299999999998"/>
  </r>
  <r>
    <n v="2017"/>
    <x v="11"/>
    <x v="95"/>
    <n v="298.928"/>
  </r>
  <r>
    <n v="2017"/>
    <x v="0"/>
    <x v="96"/>
    <n v="303.97699999999998"/>
  </r>
  <r>
    <n v="2017"/>
    <x v="1"/>
    <x v="96"/>
    <n v="460.096"/>
  </r>
  <r>
    <n v="2017"/>
    <x v="2"/>
    <x v="96"/>
    <n v="333.16199999999998"/>
  </r>
  <r>
    <n v="2018"/>
    <x v="3"/>
    <x v="96"/>
    <n v="507.80599999999998"/>
  </r>
  <r>
    <n v="2018"/>
    <x v="4"/>
    <x v="96"/>
    <n v="337.42399999999998"/>
  </r>
  <r>
    <n v="2018"/>
    <x v="5"/>
    <x v="96"/>
    <n v="848.12400000000002"/>
  </r>
  <r>
    <n v="2018"/>
    <x v="6"/>
    <x v="96"/>
    <n v="811.71799999999996"/>
  </r>
  <r>
    <n v="2018"/>
    <x v="7"/>
    <x v="96"/>
    <n v="446.58600000000001"/>
  </r>
  <r>
    <n v="2018"/>
    <x v="8"/>
    <x v="96"/>
    <n v="343.83300000000003"/>
  </r>
  <r>
    <n v="2018"/>
    <x v="9"/>
    <x v="96"/>
    <n v="271.738"/>
  </r>
  <r>
    <n v="2018"/>
    <x v="10"/>
    <x v="96"/>
    <n v="250.81899999999999"/>
  </r>
  <r>
    <n v="2018"/>
    <x v="11"/>
    <x v="96"/>
    <n v="251.38499999999999"/>
  </r>
  <r>
    <n v="2018"/>
    <x v="0"/>
    <x v="97"/>
    <n v="269.77999999999997"/>
  </r>
  <r>
    <n v="2018"/>
    <x v="1"/>
    <x v="97"/>
    <n v="305.86599999999999"/>
  </r>
  <r>
    <n v="2018"/>
    <x v="2"/>
    <x v="97"/>
    <n v="469.72699999999998"/>
  </r>
  <r>
    <n v="2019"/>
    <x v="3"/>
    <x v="97"/>
    <n v="1325.6579999999999"/>
  </r>
  <r>
    <n v="2019"/>
    <x v="4"/>
    <x v="97"/>
    <n v="2044.6210000000001"/>
  </r>
  <r>
    <n v="2019"/>
    <x v="5"/>
    <x v="97"/>
    <n v="2324.8710000000001"/>
  </r>
  <r>
    <n v="2019"/>
    <x v="6"/>
    <x v="97"/>
    <n v="1901.4380000000001"/>
  </r>
  <r>
    <n v="2019"/>
    <x v="7"/>
    <x v="97"/>
    <n v="1006.684"/>
  </r>
  <r>
    <n v="2019"/>
    <x v="8"/>
    <x v="97"/>
    <n v="595.01300000000003"/>
  </r>
  <r>
    <n v="2019"/>
    <x v="9"/>
    <x v="97"/>
    <n v="381.25799999999998"/>
  </r>
  <r>
    <n v="2019"/>
    <x v="10"/>
    <x v="97"/>
    <n v="312.697"/>
  </r>
  <r>
    <n v="2019"/>
    <x v="11"/>
    <x v="97"/>
    <n v="303.05799999999999"/>
  </r>
  <r>
    <n v="2019"/>
    <x v="0"/>
    <x v="98"/>
    <n v="272.88400000000001"/>
  </r>
  <r>
    <n v="2019"/>
    <x v="1"/>
    <x v="98"/>
    <n v="245.029"/>
  </r>
  <r>
    <n v="2019"/>
    <x v="2"/>
    <x v="98"/>
    <n v="618.24300000000005"/>
  </r>
  <r>
    <n v="2020"/>
    <x v="3"/>
    <x v="98"/>
    <n v="646.96699999999998"/>
  </r>
  <r>
    <n v="2020"/>
    <x v="4"/>
    <x v="98"/>
    <n v="446.13600000000002"/>
  </r>
  <r>
    <n v="2020"/>
    <x v="5"/>
    <x v="98"/>
    <n v="429.923"/>
  </r>
  <r>
    <n v="2020"/>
    <x v="6"/>
    <x v="98"/>
    <n v="547.14"/>
  </r>
  <r>
    <n v="2020"/>
    <x v="7"/>
    <x v="98"/>
    <n v="491.529"/>
  </r>
  <r>
    <n v="2020"/>
    <x v="8"/>
    <x v="98"/>
    <n v="331.41399999999999"/>
  </r>
  <r>
    <n v="2020"/>
    <x v="9"/>
    <x v="98"/>
    <n v="274.80599999999998"/>
  </r>
  <r>
    <n v="2020"/>
    <x v="10"/>
    <x v="98"/>
    <n v="244.73699999999999"/>
  </r>
  <r>
    <n v="2020"/>
    <x v="11"/>
    <x v="98"/>
    <n v="226.459"/>
  </r>
  <r>
    <n v="2020"/>
    <x v="0"/>
    <x v="99"/>
    <n v="261.61500000000001"/>
  </r>
  <r>
    <n v="2020"/>
    <x v="1"/>
    <x v="99"/>
    <n v="257.173"/>
  </r>
  <r>
    <n v="2020"/>
    <x v="2"/>
    <x v="99"/>
    <n v="268.803"/>
  </r>
  <r>
    <n v="2021"/>
    <x v="3"/>
    <x v="99"/>
    <n v="374.88099999999997"/>
  </r>
  <r>
    <n v="2021"/>
    <x v="4"/>
    <x v="99"/>
    <n v="445.3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999250-554B-4B98-8112-E8BDEAE7D8F8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106" firstHeaderRow="1" firstDataRow="1" firstDataCol="1" rowPageCount="1" colPageCount="1"/>
  <pivotFields count="4">
    <pivotField showAll="0"/>
    <pivotField axis="axisPage" multipleItemSelectionAllowed="1" showAll="0">
      <items count="13">
        <item x="3"/>
        <item x="4"/>
        <item x="5"/>
        <item h="1" x="6"/>
        <item h="1" x="7"/>
        <item h="1" x="8"/>
        <item h="1" x="9"/>
        <item h="1" x="10"/>
        <item h="1" x="11"/>
        <item h="1" x="0"/>
        <item x="1"/>
        <item x="2"/>
        <item t="default"/>
      </items>
    </pivotField>
    <pivotField axis="axisRow" showAll="0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7"/>
        <item x="68"/>
        <item x="69"/>
        <item x="70"/>
        <item x="71"/>
        <item x="72"/>
        <item x="73"/>
        <item x="74"/>
        <item x="75"/>
        <item x="76"/>
        <item x="6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dataField="1" showAll="0"/>
  </pivotFields>
  <rowFields count="1">
    <field x="2"/>
  </rowFields>
  <rowItems count="1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 t="grand">
      <x/>
    </i>
  </rowItems>
  <colItems count="1">
    <i/>
  </colItems>
  <pageFields count="1">
    <pageField fld="1" hier="-1"/>
  </pageFields>
  <dataFields count="1">
    <dataField name="Sum of SBB FNF (TAF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351A9E-A53D-4981-9941-99029E493018}" name="PivotTable2" cacheId="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5:G105" firstHeaderRow="0" firstDataRow="1" firstDataCol="1" rowPageCount="1" colPageCount="1"/>
  <pivotFields count="19">
    <pivotField showAll="0"/>
    <pivotField axis="axisPage" showAll="0">
      <items count="13">
        <item x="3"/>
        <item x="4"/>
        <item x="5"/>
        <item x="6"/>
        <item x="7"/>
        <item x="8"/>
        <item x="9"/>
        <item x="10"/>
        <item x="11"/>
        <item x="0"/>
        <item x="1"/>
        <item x="2"/>
        <item t="default"/>
      </items>
    </pivotField>
    <pivotField axis="axisRow" showAll="0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7"/>
        <item x="68"/>
        <item x="69"/>
        <item x="70"/>
        <item x="71"/>
        <item x="72"/>
        <item x="73"/>
        <item x="74"/>
        <item x="75"/>
        <item x="76"/>
        <item x="6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2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" hier="-1"/>
  </pageFields>
  <dataFields count="6">
    <dataField name="Sum of Alt 1B 011221 (Sites Fill) (TAF)" fld="8" baseField="0" baseItem="0"/>
    <dataField name="Sum of Alt 1B 011221 (Sites Release) (TAF)" fld="10" baseField="0" baseItem="0"/>
    <dataField name="Sum of Alt 1B 011221 (Evap) (TAF)" fld="9" baseField="0" baseItem="0"/>
    <dataField name="Sum of Alt 3 020121 (Sites Fill) (TAF)" fld="16" baseField="0" baseItem="0"/>
    <dataField name="Sum of Alt 3 020121 (Sites Release) (TAF)" fld="18" baseField="0" baseItem="0"/>
    <dataField name="Sum of Alt 3 020121 (Evap) (TAF)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" dT="2021-05-26T20:36:20.06" personId="{8A086324-DC76-4519-8083-6F531496D958}" id="{34F723B7-2771-4923-A40F-380372B4F941}">
    <text>Limited by deadpool.</text>
  </threadedComment>
  <threadedComment ref="C6" dT="2021-05-26T18:04:34.46" personId="{8A086324-DC76-4519-8083-6F531496D958}" id="{E5A0DB73-9C4F-4176-99C6-BC195BE55BE5}">
    <text>Source:
Divertible_Storable_Flow_for_Sites_Project_20210309.xlsm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27067-1C99-438C-A8FE-E0912A205CBD}">
  <sheetPr>
    <tabColor rgb="FF92D050"/>
    <pageSetUpPr fitToPage="1"/>
  </sheetPr>
  <dimension ref="A1:E38"/>
  <sheetViews>
    <sheetView tabSelected="1" zoomScaleNormal="100" workbookViewId="0">
      <selection activeCell="A2" sqref="A2"/>
    </sheetView>
  </sheetViews>
  <sheetFormatPr defaultColWidth="9.21875" defaultRowHeight="14.4" x14ac:dyDescent="0.3"/>
  <cols>
    <col min="1" max="14" width="9.21875" style="13"/>
    <col min="15" max="15" width="12.21875" style="13" customWidth="1"/>
    <col min="16" max="18" width="9.21875" style="13"/>
    <col min="19" max="19" width="6.77734375" style="13" customWidth="1"/>
    <col min="20" max="16384" width="9.21875" style="13"/>
  </cols>
  <sheetData>
    <row r="1" spans="1:1" x14ac:dyDescent="0.3">
      <c r="A1" s="13" t="s">
        <v>2432</v>
      </c>
    </row>
    <row r="3" spans="1:1" x14ac:dyDescent="0.3">
      <c r="A3" s="13" t="s">
        <v>2433</v>
      </c>
    </row>
    <row r="4" spans="1:1" x14ac:dyDescent="0.3">
      <c r="A4" s="13" t="s">
        <v>2435</v>
      </c>
    </row>
    <row r="5" spans="1:1" x14ac:dyDescent="0.3">
      <c r="A5" s="13" t="s">
        <v>2438</v>
      </c>
    </row>
    <row r="6" spans="1:1" x14ac:dyDescent="0.3">
      <c r="A6" s="13" t="s">
        <v>2439</v>
      </c>
    </row>
    <row r="8" spans="1:1" x14ac:dyDescent="0.3">
      <c r="A8" s="21" t="s">
        <v>2392</v>
      </c>
    </row>
    <row r="9" spans="1:1" x14ac:dyDescent="0.3">
      <c r="A9" s="15" t="s">
        <v>2395</v>
      </c>
    </row>
    <row r="10" spans="1:1" x14ac:dyDescent="0.3">
      <c r="A10" s="16" t="s">
        <v>2434</v>
      </c>
    </row>
    <row r="11" spans="1:1" x14ac:dyDescent="0.3">
      <c r="A11" s="15" t="s">
        <v>2394</v>
      </c>
    </row>
    <row r="12" spans="1:1" x14ac:dyDescent="0.3">
      <c r="A12" s="13" t="s">
        <v>2436</v>
      </c>
    </row>
    <row r="13" spans="1:1" x14ac:dyDescent="0.3">
      <c r="A13" s="15" t="s">
        <v>2437</v>
      </c>
    </row>
    <row r="14" spans="1:1" x14ac:dyDescent="0.3">
      <c r="A14" s="21"/>
    </row>
    <row r="15" spans="1:1" x14ac:dyDescent="0.3">
      <c r="A15" s="21" t="s">
        <v>2396</v>
      </c>
    </row>
    <row r="16" spans="1:1" x14ac:dyDescent="0.3">
      <c r="A16" s="15" t="s">
        <v>2447</v>
      </c>
    </row>
    <row r="17" spans="1:5" x14ac:dyDescent="0.3">
      <c r="A17" s="15" t="s">
        <v>2448</v>
      </c>
    </row>
    <row r="18" spans="1:5" x14ac:dyDescent="0.3">
      <c r="A18" s="21"/>
    </row>
    <row r="19" spans="1:5" x14ac:dyDescent="0.3">
      <c r="B19" s="15" t="s">
        <v>2391</v>
      </c>
    </row>
    <row r="20" spans="1:5" x14ac:dyDescent="0.3">
      <c r="C20" s="13" t="s">
        <v>2410</v>
      </c>
    </row>
    <row r="21" spans="1:5" x14ac:dyDescent="0.3">
      <c r="D21" s="13" t="s">
        <v>2411</v>
      </c>
    </row>
    <row r="22" spans="1:5" x14ac:dyDescent="0.3">
      <c r="C22" s="13" t="s">
        <v>2412</v>
      </c>
    </row>
    <row r="23" spans="1:5" x14ac:dyDescent="0.3">
      <c r="D23" s="13" t="s">
        <v>2408</v>
      </c>
    </row>
    <row r="24" spans="1:5" x14ac:dyDescent="0.3">
      <c r="E24" s="13" t="s">
        <v>2409</v>
      </c>
    </row>
    <row r="25" spans="1:5" x14ac:dyDescent="0.3">
      <c r="E25" s="13" t="s">
        <v>2400</v>
      </c>
    </row>
    <row r="27" spans="1:5" x14ac:dyDescent="0.3">
      <c r="A27" s="21" t="s">
        <v>2397</v>
      </c>
    </row>
    <row r="28" spans="1:5" x14ac:dyDescent="0.3">
      <c r="A28" s="13" t="s">
        <v>2393</v>
      </c>
    </row>
    <row r="30" spans="1:5" x14ac:dyDescent="0.3">
      <c r="B30" s="13" t="s">
        <v>2391</v>
      </c>
    </row>
    <row r="31" spans="1:5" x14ac:dyDescent="0.3">
      <c r="C31" s="13" t="s">
        <v>2404</v>
      </c>
    </row>
    <row r="32" spans="1:5" x14ac:dyDescent="0.3">
      <c r="D32" s="13" t="s">
        <v>2403</v>
      </c>
    </row>
    <row r="33" spans="3:4" x14ac:dyDescent="0.3">
      <c r="C33" s="13" t="s">
        <v>2405</v>
      </c>
    </row>
    <row r="34" spans="3:4" x14ac:dyDescent="0.3">
      <c r="D34" s="13" t="s">
        <v>2399</v>
      </c>
    </row>
    <row r="35" spans="3:4" x14ac:dyDescent="0.3">
      <c r="C35" s="13" t="s">
        <v>2398</v>
      </c>
    </row>
    <row r="36" spans="3:4" x14ac:dyDescent="0.3">
      <c r="D36" s="13" t="s">
        <v>2390</v>
      </c>
    </row>
    <row r="37" spans="3:4" x14ac:dyDescent="0.3">
      <c r="C37" s="13" t="s">
        <v>2406</v>
      </c>
    </row>
    <row r="38" spans="3:4" x14ac:dyDescent="0.3">
      <c r="C38" s="13" t="s">
        <v>2407</v>
      </c>
    </row>
  </sheetData>
  <pageMargins left="0.7" right="0.7" top="0.75" bottom="0.75" header="0.3" footer="0.3"/>
  <pageSetup scale="7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3A15A-3323-4BB4-A8CD-70D89F759AFC}">
  <sheetPr>
    <tabColor rgb="FF92D050"/>
    <pageSetUpPr fitToPage="1"/>
  </sheetPr>
  <dimension ref="A1:I16"/>
  <sheetViews>
    <sheetView zoomScaleNormal="100" workbookViewId="0">
      <selection activeCell="A2" sqref="A2"/>
    </sheetView>
  </sheetViews>
  <sheetFormatPr defaultColWidth="9.21875" defaultRowHeight="14.4" x14ac:dyDescent="0.3"/>
  <cols>
    <col min="1" max="2" width="9.21875" style="13"/>
    <col min="3" max="5" width="13.33203125" style="13" customWidth="1"/>
    <col min="6" max="7" width="9.21875" style="13"/>
    <col min="8" max="9" width="13.33203125" style="13" customWidth="1"/>
    <col min="10" max="10" width="4.5546875" style="13" customWidth="1"/>
    <col min="11" max="11" width="4.88671875" style="13" customWidth="1"/>
    <col min="12" max="16384" width="9.21875" style="13"/>
  </cols>
  <sheetData>
    <row r="1" spans="1:9" x14ac:dyDescent="0.3">
      <c r="A1" s="21" t="str">
        <f>CONCATENATE("Sites Fills, Releases, and Storage for ",'Alt 1B 011221 (2009-2020)'!A1," (TAF)")</f>
        <v>Sites Fills, Releases, and Storage for Alt 1B 011221 (TAF)</v>
      </c>
      <c r="F1" s="21"/>
    </row>
    <row r="2" spans="1:9" x14ac:dyDescent="0.3">
      <c r="A2" s="21" t="s">
        <v>2413</v>
      </c>
      <c r="F2" s="21"/>
    </row>
    <row r="3" spans="1:9" ht="28.8" x14ac:dyDescent="0.3">
      <c r="A3" s="45" t="s">
        <v>2389</v>
      </c>
      <c r="B3" s="45" t="s">
        <v>2388</v>
      </c>
      <c r="C3" s="45" t="s">
        <v>2414</v>
      </c>
      <c r="D3" s="45" t="s">
        <v>2415</v>
      </c>
      <c r="E3" s="45" t="s">
        <v>2443</v>
      </c>
      <c r="F3" s="22"/>
      <c r="G3" s="45" t="s">
        <v>2446</v>
      </c>
      <c r="H3" s="45" t="s">
        <v>2444</v>
      </c>
      <c r="I3" s="45" t="s">
        <v>2445</v>
      </c>
    </row>
    <row r="4" spans="1:9" x14ac:dyDescent="0.3">
      <c r="A4" s="46">
        <f>'Alt 1B 011221 (2009-2020)'!A6</f>
        <v>2009</v>
      </c>
      <c r="B4" s="46" t="str">
        <f>VLOOKUP($A4,'WSI HIST'!$A$5:$F$124,6)</f>
        <v>D</v>
      </c>
      <c r="C4" s="47">
        <f>ROUND('Alt 1B 011221 (2009-2020)'!$C6/10,0)*10</f>
        <v>90</v>
      </c>
      <c r="D4" s="47">
        <f>ROUND('Alt 1B 011221 (2009-2020)'!$F6/10,0)*10</f>
        <v>490</v>
      </c>
      <c r="E4" s="47">
        <f>ROUND('Alt 1B 011221 (2009-2020)'!$G6/10,0)*10</f>
        <v>170</v>
      </c>
      <c r="G4" s="46" t="s">
        <v>2381</v>
      </c>
      <c r="H4" s="48">
        <f>COUNTIF($B$4:$B$15,$G4)</f>
        <v>3</v>
      </c>
      <c r="I4" s="49">
        <f>H4/COUNT($A$4:$A$15)</f>
        <v>0.25</v>
      </c>
    </row>
    <row r="5" spans="1:9" x14ac:dyDescent="0.3">
      <c r="A5" s="46">
        <f>'Alt 1B 011221 (2009-2020)'!A7</f>
        <v>2010</v>
      </c>
      <c r="B5" s="46" t="str">
        <f>VLOOKUP($A5,'WSI HIST'!$A$5:$F$124,6)</f>
        <v>BN</v>
      </c>
      <c r="C5" s="47">
        <f>ROUND('Alt 1B 011221 (2009-2020)'!$C7/10,0)*10</f>
        <v>110</v>
      </c>
      <c r="D5" s="47">
        <f>ROUND('Alt 1B 011221 (2009-2020)'!$F7/10,0)*10</f>
        <v>160</v>
      </c>
      <c r="E5" s="47">
        <f>ROUND('Alt 1B 011221 (2009-2020)'!$G7/10,0)*10</f>
        <v>100</v>
      </c>
      <c r="G5" s="46" t="s">
        <v>2382</v>
      </c>
      <c r="H5" s="48">
        <f t="shared" ref="H5:H8" si="0">COUNTIF($B$4:$B$15,$G5)</f>
        <v>0</v>
      </c>
      <c r="I5" s="49">
        <f t="shared" ref="I5:I8" si="1">H5/COUNT($A$4:$A$15)</f>
        <v>0</v>
      </c>
    </row>
    <row r="6" spans="1:9" x14ac:dyDescent="0.3">
      <c r="A6" s="46">
        <f>'Alt 1B 011221 (2009-2020)'!A8</f>
        <v>2011</v>
      </c>
      <c r="B6" s="46" t="str">
        <f>VLOOKUP($A6,'WSI HIST'!$A$5:$F$124,6)</f>
        <v>W</v>
      </c>
      <c r="C6" s="47">
        <f>ROUND('Alt 1B 011221 (2009-2020)'!$C8/10,0)*10</f>
        <v>590</v>
      </c>
      <c r="D6" s="47">
        <f>ROUND('Alt 1B 011221 (2009-2020)'!$F8/10,0)*10</f>
        <v>80</v>
      </c>
      <c r="E6" s="47">
        <f>ROUND('Alt 1B 011221 (2009-2020)'!$G8/10,0)*10</f>
        <v>600</v>
      </c>
      <c r="G6" s="46" t="s">
        <v>2383</v>
      </c>
      <c r="H6" s="48">
        <f t="shared" si="0"/>
        <v>4</v>
      </c>
      <c r="I6" s="49">
        <f t="shared" si="1"/>
        <v>0.33333333333333331</v>
      </c>
    </row>
    <row r="7" spans="1:9" x14ac:dyDescent="0.3">
      <c r="A7" s="46">
        <f>'Alt 1B 011221 (2009-2020)'!A9</f>
        <v>2012</v>
      </c>
      <c r="B7" s="46" t="str">
        <f>VLOOKUP($A7,'WSI HIST'!$A$5:$F$124,6)</f>
        <v>BN</v>
      </c>
      <c r="C7" s="47">
        <f>ROUND('Alt 1B 011221 (2009-2020)'!$C9/10,0)*10</f>
        <v>190</v>
      </c>
      <c r="D7" s="47">
        <f>ROUND('Alt 1B 011221 (2009-2020)'!$F9/10,0)*10</f>
        <v>290</v>
      </c>
      <c r="E7" s="47">
        <f>ROUND('Alt 1B 011221 (2009-2020)'!$G9/10,0)*10</f>
        <v>470</v>
      </c>
      <c r="G7" s="50" t="s">
        <v>2384</v>
      </c>
      <c r="H7" s="48">
        <f t="shared" si="0"/>
        <v>3</v>
      </c>
      <c r="I7" s="49">
        <f t="shared" si="1"/>
        <v>0.25</v>
      </c>
    </row>
    <row r="8" spans="1:9" x14ac:dyDescent="0.3">
      <c r="A8" s="46">
        <f>'Alt 1B 011221 (2009-2020)'!A10</f>
        <v>2013</v>
      </c>
      <c r="B8" s="46" t="str">
        <f>VLOOKUP($A8,'WSI HIST'!$A$5:$F$124,6)</f>
        <v>D</v>
      </c>
      <c r="C8" s="47">
        <f>ROUND('Alt 1B 011221 (2009-2020)'!$C10/10,0)*10</f>
        <v>170</v>
      </c>
      <c r="D8" s="47">
        <f>ROUND('Alt 1B 011221 (2009-2020)'!$F10/10,0)*10</f>
        <v>480</v>
      </c>
      <c r="E8" s="47">
        <f>ROUND('Alt 1B 011221 (2009-2020)'!$G10/10,0)*10</f>
        <v>130</v>
      </c>
      <c r="G8" s="50" t="s">
        <v>2385</v>
      </c>
      <c r="H8" s="48">
        <f t="shared" si="0"/>
        <v>2</v>
      </c>
      <c r="I8" s="49">
        <f t="shared" si="1"/>
        <v>0.16666666666666666</v>
      </c>
    </row>
    <row r="9" spans="1:9" x14ac:dyDescent="0.3">
      <c r="A9" s="46">
        <f>'Alt 1B 011221 (2009-2020)'!A11</f>
        <v>2014</v>
      </c>
      <c r="B9" s="46" t="str">
        <f>VLOOKUP($A9,'WSI HIST'!$A$5:$F$124,6)</f>
        <v>C</v>
      </c>
      <c r="C9" s="47">
        <f>ROUND('Alt 1B 011221 (2009-2020)'!$C11/10,0)*10</f>
        <v>0</v>
      </c>
      <c r="D9" s="47">
        <f>ROUND('Alt 1B 011221 (2009-2020)'!$F11/10,0)*10</f>
        <v>10</v>
      </c>
      <c r="E9" s="47">
        <f>ROUND('Alt 1B 011221 (2009-2020)'!$G11/10,0)*10</f>
        <v>100</v>
      </c>
      <c r="H9" s="23"/>
      <c r="I9" s="23"/>
    </row>
    <row r="10" spans="1:9" x14ac:dyDescent="0.3">
      <c r="A10" s="46">
        <f>'Alt 1B 011221 (2009-2020)'!A12</f>
        <v>2015</v>
      </c>
      <c r="B10" s="46" t="str">
        <f>VLOOKUP($A10,'WSI HIST'!$A$5:$F$124,6)</f>
        <v>C</v>
      </c>
      <c r="C10" s="47">
        <f>ROUND('Alt 1B 011221 (2009-2020)'!$C12/10,0)*10</f>
        <v>50</v>
      </c>
      <c r="D10" s="47">
        <f>ROUND('Alt 1B 011221 (2009-2020)'!$F12/10,0)*10</f>
        <v>30</v>
      </c>
      <c r="E10" s="47">
        <f>ROUND('Alt 1B 011221 (2009-2020)'!$G12/10,0)*10</f>
        <v>110</v>
      </c>
      <c r="H10" s="23"/>
      <c r="I10" s="23"/>
    </row>
    <row r="11" spans="1:9" x14ac:dyDescent="0.3">
      <c r="A11" s="46">
        <f>'Alt 1B 011221 (2009-2020)'!A13</f>
        <v>2016</v>
      </c>
      <c r="B11" s="46" t="str">
        <f>VLOOKUP($A11,'WSI HIST'!$A$5:$F$124,6)</f>
        <v>BN</v>
      </c>
      <c r="C11" s="47">
        <f>ROUND('Alt 1B 011221 (2009-2020)'!$C13/10,0)*10</f>
        <v>230</v>
      </c>
      <c r="D11" s="47">
        <f>ROUND('Alt 1B 011221 (2009-2020)'!$F13/10,0)*10</f>
        <v>220</v>
      </c>
      <c r="E11" s="47">
        <f>ROUND('Alt 1B 011221 (2009-2020)'!$G13/10,0)*10</f>
        <v>110</v>
      </c>
      <c r="H11" s="23"/>
      <c r="I11" s="23"/>
    </row>
    <row r="12" spans="1:9" x14ac:dyDescent="0.3">
      <c r="A12" s="46">
        <f>'Alt 1B 011221 (2009-2020)'!A14</f>
        <v>2017</v>
      </c>
      <c r="B12" s="46" t="str">
        <f>VLOOKUP($A12,'WSI HIST'!$A$5:$F$124,6)</f>
        <v>W</v>
      </c>
      <c r="C12" s="47">
        <f>ROUND('Alt 1B 011221 (2009-2020)'!$C14/10,0)*10</f>
        <v>1070</v>
      </c>
      <c r="D12" s="47">
        <f>ROUND('Alt 1B 011221 (2009-2020)'!$F14/10,0)*10</f>
        <v>80</v>
      </c>
      <c r="E12" s="47">
        <f>ROUND('Alt 1B 011221 (2009-2020)'!$G14/10,0)*10</f>
        <v>1090</v>
      </c>
      <c r="H12" s="23"/>
      <c r="I12" s="23"/>
    </row>
    <row r="13" spans="1:9" x14ac:dyDescent="0.3">
      <c r="A13" s="46">
        <f>'Alt 1B 011221 (2009-2020)'!A15</f>
        <v>2018</v>
      </c>
      <c r="B13" s="46" t="str">
        <f>VLOOKUP($A13,'WSI HIST'!$A$5:$F$124,6)</f>
        <v>BN</v>
      </c>
      <c r="C13" s="47">
        <f>ROUND('Alt 1B 011221 (2009-2020)'!$C15/10,0)*10</f>
        <v>140</v>
      </c>
      <c r="D13" s="47">
        <f>ROUND('Alt 1B 011221 (2009-2020)'!$F15/10,0)*10</f>
        <v>240</v>
      </c>
      <c r="E13" s="47">
        <f>ROUND('Alt 1B 011221 (2009-2020)'!$G15/10,0)*10</f>
        <v>950</v>
      </c>
      <c r="H13" s="23"/>
      <c r="I13" s="23"/>
    </row>
    <row r="14" spans="1:9" x14ac:dyDescent="0.3">
      <c r="A14" s="46">
        <f>'Alt 1B 011221 (2009-2020)'!A16</f>
        <v>2019</v>
      </c>
      <c r="B14" s="46" t="str">
        <f>VLOOKUP($A14,'WSI HIST'!$A$5:$F$124,6)</f>
        <v>W</v>
      </c>
      <c r="C14" s="47">
        <f>ROUND('Alt 1B 011221 (2009-2020)'!$C16/10,0)*10</f>
        <v>480</v>
      </c>
      <c r="D14" s="47">
        <f>ROUND('Alt 1B 011221 (2009-2020)'!$F16/10,0)*10</f>
        <v>80</v>
      </c>
      <c r="E14" s="47">
        <f>ROUND('Alt 1B 011221 (2009-2020)'!$G16/10,0)*10</f>
        <v>1320</v>
      </c>
      <c r="H14" s="23"/>
      <c r="I14" s="23"/>
    </row>
    <row r="15" spans="1:9" x14ac:dyDescent="0.3">
      <c r="A15" s="46">
        <f>'Alt 1B 011221 (2009-2020)'!A17</f>
        <v>2020</v>
      </c>
      <c r="B15" s="46" t="str">
        <f>VLOOKUP($A15,'WSI HIST'!$A$5:$F$124,6)</f>
        <v>D</v>
      </c>
      <c r="C15" s="47">
        <f>ROUND('Alt 1B 011221 (2009-2020)'!$C17/10,0)*10</f>
        <v>110</v>
      </c>
      <c r="D15" s="47">
        <f>ROUND('Alt 1B 011221 (2009-2020)'!$F17/10,0)*10</f>
        <v>430</v>
      </c>
      <c r="E15" s="47">
        <f>ROUND('Alt 1B 011221 (2009-2020)'!$G17/10,0)*10</f>
        <v>970</v>
      </c>
    </row>
    <row r="16" spans="1:9" x14ac:dyDescent="0.3">
      <c r="A16" s="46" t="s">
        <v>2387</v>
      </c>
      <c r="B16" s="46"/>
      <c r="C16" s="47">
        <f>AVERAGE(C4:C15)</f>
        <v>269.16666666666669</v>
      </c>
      <c r="D16" s="47">
        <f>AVERAGE(D4:D15)</f>
        <v>215.83333333333334</v>
      </c>
      <c r="E16" s="47">
        <f>AVERAGE(E4:E15)</f>
        <v>510</v>
      </c>
    </row>
  </sheetData>
  <pageMargins left="0.7" right="0.7" top="0.75" bottom="0.75" header="0.3" footer="0.3"/>
  <pageSetup scale="8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1C324-7BB1-40D1-9DC6-CAD87D2F816C}">
  <sheetPr>
    <tabColor theme="7" tint="0.59999389629810485"/>
  </sheetPr>
  <dimension ref="A1:L1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4.4" x14ac:dyDescent="0.3"/>
  <cols>
    <col min="2" max="2" width="8.88671875" style="5"/>
    <col min="3" max="3" width="9.21875" style="5" customWidth="1"/>
    <col min="4" max="5" width="8.88671875" style="5"/>
    <col min="6" max="7" width="9.21875" style="5" customWidth="1"/>
    <col min="8" max="9" width="8.88671875" style="5"/>
    <col min="10" max="10" width="3.5546875" customWidth="1"/>
    <col min="11" max="11" width="57.21875" bestFit="1" customWidth="1"/>
    <col min="13" max="13" width="3.88671875" bestFit="1" customWidth="1"/>
    <col min="14" max="14" width="3.5546875" bestFit="1" customWidth="1"/>
  </cols>
  <sheetData>
    <row r="1" spans="1:12" x14ac:dyDescent="0.3">
      <c r="A1" s="10" t="s">
        <v>2342</v>
      </c>
      <c r="F1" s="23"/>
    </row>
    <row r="3" spans="1:12" x14ac:dyDescent="0.3">
      <c r="D3" s="8"/>
      <c r="G3" s="8"/>
    </row>
    <row r="4" spans="1:12" ht="43.2" x14ac:dyDescent="0.3">
      <c r="A4" t="s">
        <v>2343</v>
      </c>
      <c r="B4" s="7" t="s">
        <v>2337</v>
      </c>
      <c r="C4" s="7" t="s">
        <v>2418</v>
      </c>
      <c r="D4" s="7" t="s">
        <v>2386</v>
      </c>
      <c r="E4" s="7" t="s">
        <v>2429</v>
      </c>
      <c r="F4" s="7" t="s">
        <v>2417</v>
      </c>
      <c r="G4" s="7" t="s">
        <v>2416</v>
      </c>
      <c r="H4" s="7" t="s">
        <v>2419</v>
      </c>
      <c r="I4"/>
    </row>
    <row r="5" spans="1:12" x14ac:dyDescent="0.3">
      <c r="A5">
        <v>2008</v>
      </c>
      <c r="D5" s="6"/>
      <c r="G5" s="24">
        <v>600</v>
      </c>
      <c r="H5" s="5">
        <f>2.2828*(AVERAGE(G5:G5))^0.3878</f>
        <v>27.279406584559091</v>
      </c>
      <c r="I5"/>
      <c r="K5" s="41" t="s">
        <v>2430</v>
      </c>
      <c r="L5" s="33"/>
    </row>
    <row r="6" spans="1:12" x14ac:dyDescent="0.3">
      <c r="A6">
        <v>2009</v>
      </c>
      <c r="C6" s="25">
        <v>86.42625066579356</v>
      </c>
      <c r="D6" s="6">
        <f>VLOOKUP($A6,'WSI HIST'!$A$5:$F$124,5)</f>
        <v>5.78</v>
      </c>
      <c r="E6" s="5">
        <f>IF(D6&lt;$L$13,$L$15*($L$16-D6),IF(D6&lt;$L$14,$L$17*($L$18-D6),$L$19))</f>
        <v>489.59999999999997</v>
      </c>
      <c r="F6" s="5">
        <f t="shared" ref="F6:F16" si="0">MAX(MIN(E6,G5+C6-$L$7),0)</f>
        <v>489.59999999999997</v>
      </c>
      <c r="G6" s="24">
        <f t="shared" ref="G6:G17" si="1">G5+C6-F6-H5</f>
        <v>169.54684408123447</v>
      </c>
      <c r="H6" s="5">
        <f t="shared" ref="H6:H17" si="2">2.2828*(AVERAGE(G5:G6))^0.3878</f>
        <v>22.962035730348493</v>
      </c>
      <c r="I6"/>
      <c r="K6" s="12" t="s">
        <v>2440</v>
      </c>
      <c r="L6" s="42">
        <v>1500</v>
      </c>
    </row>
    <row r="7" spans="1:12" x14ac:dyDescent="0.3">
      <c r="A7">
        <v>2010</v>
      </c>
      <c r="C7" s="25">
        <v>112.18318045315681</v>
      </c>
      <c r="D7" s="6">
        <f>VLOOKUP($A7,'WSI HIST'!$A$5:$F$124,5)</f>
        <v>7.08</v>
      </c>
      <c r="E7" s="5">
        <f t="shared" ref="E7:E17" si="3">IF(D7&lt;$L$13,$L$15*($L$16-D7),IF(D7&lt;$L$14,$L$17*($L$18-D7),$L$19))</f>
        <v>255.6</v>
      </c>
      <c r="F7" s="5">
        <f t="shared" si="0"/>
        <v>161.7300245343913</v>
      </c>
      <c r="G7" s="24">
        <f t="shared" si="1"/>
        <v>97.037964269651511</v>
      </c>
      <c r="H7" s="5">
        <f t="shared" si="2"/>
        <v>15.221848616860406</v>
      </c>
      <c r="I7"/>
      <c r="K7" s="43" t="s">
        <v>2442</v>
      </c>
      <c r="L7" s="44">
        <v>120</v>
      </c>
    </row>
    <row r="8" spans="1:12" x14ac:dyDescent="0.3">
      <c r="A8">
        <v>2011</v>
      </c>
      <c r="C8" s="25">
        <v>591.21997820976549</v>
      </c>
      <c r="D8" s="6">
        <f>VLOOKUP($A8,'WSI HIST'!$A$5:$F$124,5)</f>
        <v>10.54</v>
      </c>
      <c r="E8" s="5">
        <f t="shared" si="3"/>
        <v>75</v>
      </c>
      <c r="F8" s="5">
        <f t="shared" si="0"/>
        <v>75</v>
      </c>
      <c r="G8" s="24">
        <f t="shared" si="1"/>
        <v>598.03609386255664</v>
      </c>
      <c r="H8" s="5">
        <f t="shared" si="2"/>
        <v>22.07334159955478</v>
      </c>
      <c r="I8"/>
      <c r="K8" s="26" t="s">
        <v>2424</v>
      </c>
      <c r="L8" s="27"/>
    </row>
    <row r="9" spans="1:12" x14ac:dyDescent="0.3">
      <c r="A9">
        <v>2012</v>
      </c>
      <c r="C9" s="25">
        <v>187.06722632613435</v>
      </c>
      <c r="D9" s="6">
        <f>VLOOKUP($A9,'WSI HIST'!$A$5:$F$124,5)</f>
        <v>6.89</v>
      </c>
      <c r="E9" s="5">
        <f t="shared" si="3"/>
        <v>289.80000000000007</v>
      </c>
      <c r="F9" s="5">
        <f t="shared" si="0"/>
        <v>289.80000000000007</v>
      </c>
      <c r="G9" s="24">
        <f t="shared" si="1"/>
        <v>473.22997858913612</v>
      </c>
      <c r="H9" s="5">
        <f t="shared" si="2"/>
        <v>26.104935482225233</v>
      </c>
      <c r="I9"/>
      <c r="K9" s="28" t="s">
        <v>2441</v>
      </c>
      <c r="L9" s="29">
        <v>1150</v>
      </c>
    </row>
    <row r="10" spans="1:12" x14ac:dyDescent="0.3">
      <c r="A10">
        <v>2013</v>
      </c>
      <c r="C10" s="25">
        <v>166.88995771319273</v>
      </c>
      <c r="D10" s="6">
        <f>VLOOKUP($A10,'WSI HIST'!$A$5:$F$124,5)</f>
        <v>5.83</v>
      </c>
      <c r="E10" s="5">
        <f t="shared" si="3"/>
        <v>480.59999999999997</v>
      </c>
      <c r="F10" s="5">
        <f t="shared" si="0"/>
        <v>480.59999999999997</v>
      </c>
      <c r="G10" s="24">
        <f t="shared" si="1"/>
        <v>133.41500082010361</v>
      </c>
      <c r="H10" s="5">
        <f t="shared" si="2"/>
        <v>20.938736538889078</v>
      </c>
      <c r="I10"/>
      <c r="K10" s="28" t="s">
        <v>2420</v>
      </c>
      <c r="L10" s="30">
        <v>0</v>
      </c>
    </row>
    <row r="11" spans="1:12" x14ac:dyDescent="0.3">
      <c r="A11">
        <v>2014</v>
      </c>
      <c r="C11" s="25">
        <v>0</v>
      </c>
      <c r="D11" s="6">
        <f>VLOOKUP($A11,'WSI HIST'!$A$5:$F$124,5)</f>
        <v>4.07</v>
      </c>
      <c r="E11" s="5">
        <f t="shared" si="3"/>
        <v>797.4</v>
      </c>
      <c r="F11" s="5">
        <f t="shared" si="0"/>
        <v>13.415000820103614</v>
      </c>
      <c r="G11" s="24">
        <f t="shared" si="1"/>
        <v>99.061263461110926</v>
      </c>
      <c r="H11" s="5">
        <f t="shared" si="2"/>
        <v>14.434776360724296</v>
      </c>
      <c r="I11"/>
      <c r="K11" s="31" t="s">
        <v>2431</v>
      </c>
      <c r="L11" s="32">
        <v>0.09</v>
      </c>
    </row>
    <row r="12" spans="1:12" x14ac:dyDescent="0.3">
      <c r="A12">
        <v>2015</v>
      </c>
      <c r="C12" s="25">
        <v>51.828325896110137</v>
      </c>
      <c r="D12" s="6">
        <f>VLOOKUP($A12,'WSI HIST'!$A$5:$F$124,5)</f>
        <v>4</v>
      </c>
      <c r="E12" s="5">
        <f t="shared" si="3"/>
        <v>810</v>
      </c>
      <c r="F12" s="5">
        <f t="shared" si="0"/>
        <v>30.88958935722107</v>
      </c>
      <c r="G12" s="24">
        <f t="shared" si="1"/>
        <v>105.5652236392757</v>
      </c>
      <c r="H12" s="5">
        <f t="shared" si="2"/>
        <v>13.737871077890265</v>
      </c>
      <c r="I12"/>
      <c r="K12" s="26" t="s">
        <v>2423</v>
      </c>
      <c r="L12" s="33"/>
    </row>
    <row r="13" spans="1:12" x14ac:dyDescent="0.3">
      <c r="A13">
        <v>2016</v>
      </c>
      <c r="C13" s="25">
        <v>234.60149862506239</v>
      </c>
      <c r="D13" s="6">
        <f>VLOOKUP($A13,'WSI HIST'!$A$5:$F$124,5)</f>
        <v>6.71</v>
      </c>
      <c r="E13" s="5">
        <f t="shared" si="3"/>
        <v>322.2</v>
      </c>
      <c r="F13" s="5">
        <f t="shared" si="0"/>
        <v>220.16672226433809</v>
      </c>
      <c r="G13" s="24">
        <f t="shared" si="1"/>
        <v>106.26212892210974</v>
      </c>
      <c r="H13" s="5">
        <f t="shared" si="2"/>
        <v>13.923366851819539</v>
      </c>
      <c r="I13"/>
      <c r="K13" s="28" t="s">
        <v>2421</v>
      </c>
      <c r="L13" s="40">
        <f>(L16*(-1*L15)-L18*(-1*L17))/((-1*L15)-(-1*L17))</f>
        <v>7.25</v>
      </c>
    </row>
    <row r="14" spans="1:12" x14ac:dyDescent="0.3">
      <c r="A14">
        <v>2017</v>
      </c>
      <c r="C14" s="25">
        <v>1072.035859728674</v>
      </c>
      <c r="D14" s="6">
        <f>VLOOKUP($A14,'WSI HIST'!$A$5:$F$124,5)</f>
        <v>14.14</v>
      </c>
      <c r="E14" s="5">
        <f t="shared" si="3"/>
        <v>75</v>
      </c>
      <c r="F14" s="5">
        <f t="shared" si="0"/>
        <v>75</v>
      </c>
      <c r="G14" s="24">
        <f t="shared" si="1"/>
        <v>1089.3746217989642</v>
      </c>
      <c r="H14" s="5">
        <f t="shared" si="2"/>
        <v>27.240898178176117</v>
      </c>
      <c r="I14"/>
      <c r="K14" s="28" t="s">
        <v>2422</v>
      </c>
      <c r="L14" s="39">
        <f>L18+L19/(-1*L17)</f>
        <v>9.75</v>
      </c>
    </row>
    <row r="15" spans="1:12" x14ac:dyDescent="0.3">
      <c r="A15">
        <v>2018</v>
      </c>
      <c r="C15" s="25">
        <v>136.16993052413227</v>
      </c>
      <c r="D15" s="6">
        <f>VLOOKUP($A15,'WSI HIST'!$A$5:$F$124,5)</f>
        <v>7.14</v>
      </c>
      <c r="E15" s="5">
        <f t="shared" si="3"/>
        <v>244.80000000000007</v>
      </c>
      <c r="F15" s="5">
        <f t="shared" si="0"/>
        <v>244.80000000000007</v>
      </c>
      <c r="G15" s="24">
        <f t="shared" si="1"/>
        <v>953.50365414492023</v>
      </c>
      <c r="H15" s="5">
        <f t="shared" si="2"/>
        <v>33.530533943930465</v>
      </c>
      <c r="I15"/>
      <c r="K15" s="28" t="s">
        <v>2426</v>
      </c>
      <c r="L15" s="34">
        <v>180</v>
      </c>
    </row>
    <row r="16" spans="1:12" x14ac:dyDescent="0.3">
      <c r="A16">
        <v>2019</v>
      </c>
      <c r="B16" s="24">
        <f>GETPIVOTDATA("Sum of SBB FNF (TAF)",'SBB FNF Pivot'!$A$5,"WY",$A16)</f>
        <v>6470.7429999999995</v>
      </c>
      <c r="C16" s="24">
        <f>MAX(MIN(MAX($L$11*($B16-$L$9),$L$10),$L$6-G15),0)</f>
        <v>478.86686999999995</v>
      </c>
      <c r="D16" s="6">
        <f>VLOOKUP($A16,'WSI HIST'!$A$5:$F$124,5)</f>
        <v>10.34</v>
      </c>
      <c r="E16" s="5">
        <f t="shared" si="3"/>
        <v>75</v>
      </c>
      <c r="F16" s="5">
        <f t="shared" si="0"/>
        <v>75</v>
      </c>
      <c r="G16" s="24">
        <f t="shared" si="1"/>
        <v>1323.8399902009896</v>
      </c>
      <c r="H16" s="5">
        <f t="shared" si="2"/>
        <v>34.973510782325057</v>
      </c>
      <c r="I16"/>
      <c r="K16" s="35" t="s">
        <v>2425</v>
      </c>
      <c r="L16" s="20">
        <v>8.5</v>
      </c>
    </row>
    <row r="17" spans="1:12" x14ac:dyDescent="0.3">
      <c r="A17">
        <v>2020</v>
      </c>
      <c r="B17" s="24">
        <f>GETPIVOTDATA("Sum of SBB FNF (TAF)",'SBB FNF Pivot'!$A$5,"WY",$A17)</f>
        <v>2386.2979999999998</v>
      </c>
      <c r="C17" s="24">
        <f>MAX(MIN(MAX($L$11*($B17-$L$9),$L$10),$L$6-G16),0)</f>
        <v>111.26681999999998</v>
      </c>
      <c r="D17" s="6">
        <f>VLOOKUP($A17,'WSI HIST'!$A$5:$F$124,5)</f>
        <v>6.1</v>
      </c>
      <c r="E17" s="5">
        <f t="shared" si="3"/>
        <v>432.00000000000006</v>
      </c>
      <c r="F17" s="5">
        <f>MAX(MIN(E17,G16-$L$7),0)</f>
        <v>432.00000000000006</v>
      </c>
      <c r="G17" s="24">
        <f t="shared" si="1"/>
        <v>968.13329941866459</v>
      </c>
      <c r="H17" s="5">
        <f t="shared" si="2"/>
        <v>35.060466946295733</v>
      </c>
      <c r="I17"/>
      <c r="K17" s="28" t="s">
        <v>2427</v>
      </c>
      <c r="L17" s="36">
        <v>60</v>
      </c>
    </row>
    <row r="18" spans="1:12" x14ac:dyDescent="0.3">
      <c r="K18" s="35" t="s">
        <v>2425</v>
      </c>
      <c r="L18" s="37">
        <v>11</v>
      </c>
    </row>
    <row r="19" spans="1:12" x14ac:dyDescent="0.3">
      <c r="K19" s="31" t="s">
        <v>2428</v>
      </c>
      <c r="L19" s="38">
        <v>75</v>
      </c>
    </row>
  </sheetData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2E50D-0C2A-45E4-AA83-776DEC455B4A}">
  <dimension ref="A1:F124"/>
  <sheetViews>
    <sheetView workbookViewId="0"/>
  </sheetViews>
  <sheetFormatPr defaultRowHeight="14.4" x14ac:dyDescent="0.3"/>
  <sheetData>
    <row r="1" spans="1:6" x14ac:dyDescent="0.3">
      <c r="A1" t="s">
        <v>2370</v>
      </c>
      <c r="B1" t="s">
        <v>2371</v>
      </c>
    </row>
    <row r="2" spans="1:6" x14ac:dyDescent="0.3">
      <c r="A2" t="s">
        <v>2372</v>
      </c>
      <c r="B2" t="s">
        <v>2373</v>
      </c>
      <c r="C2" t="s">
        <v>2374</v>
      </c>
      <c r="D2" t="s">
        <v>2375</v>
      </c>
    </row>
    <row r="3" spans="1:6" x14ac:dyDescent="0.3">
      <c r="A3" t="s">
        <v>2335</v>
      </c>
      <c r="B3" t="s">
        <v>2376</v>
      </c>
      <c r="C3" t="s">
        <v>2377</v>
      </c>
      <c r="D3" t="s">
        <v>2378</v>
      </c>
      <c r="E3" t="s">
        <v>2379</v>
      </c>
      <c r="F3" t="s">
        <v>2380</v>
      </c>
    </row>
    <row r="4" spans="1:6" x14ac:dyDescent="0.3">
      <c r="A4" s="11" t="s">
        <v>2369</v>
      </c>
    </row>
    <row r="5" spans="1:6" x14ac:dyDescent="0.3">
      <c r="A5" s="11">
        <v>1901</v>
      </c>
    </row>
    <row r="6" spans="1:6" x14ac:dyDescent="0.3">
      <c r="A6" s="11">
        <v>1902</v>
      </c>
    </row>
    <row r="7" spans="1:6" x14ac:dyDescent="0.3">
      <c r="A7" s="11">
        <v>1903</v>
      </c>
    </row>
    <row r="8" spans="1:6" x14ac:dyDescent="0.3">
      <c r="A8" s="11">
        <v>1904</v>
      </c>
    </row>
    <row r="9" spans="1:6" x14ac:dyDescent="0.3">
      <c r="A9" s="11">
        <v>1905</v>
      </c>
    </row>
    <row r="10" spans="1:6" x14ac:dyDescent="0.3">
      <c r="A10" s="11">
        <v>1906</v>
      </c>
      <c r="B10">
        <v>12.57</v>
      </c>
      <c r="C10">
        <v>12.92</v>
      </c>
      <c r="D10">
        <v>26.71</v>
      </c>
      <c r="E10">
        <v>11.76</v>
      </c>
      <c r="F10" t="s">
        <v>2381</v>
      </c>
    </row>
    <row r="11" spans="1:6" x14ac:dyDescent="0.3">
      <c r="A11" s="11">
        <v>1907</v>
      </c>
      <c r="B11">
        <v>18.96</v>
      </c>
      <c r="C11">
        <v>13.45</v>
      </c>
      <c r="D11">
        <v>33.700000000000003</v>
      </c>
      <c r="E11">
        <v>14.07</v>
      </c>
      <c r="F11" t="s">
        <v>2381</v>
      </c>
    </row>
    <row r="12" spans="1:6" x14ac:dyDescent="0.3">
      <c r="A12" s="11">
        <v>1908</v>
      </c>
      <c r="B12">
        <v>8.2899999999999991</v>
      </c>
      <c r="C12">
        <v>5.6</v>
      </c>
      <c r="D12">
        <v>14.77</v>
      </c>
      <c r="E12">
        <v>7.73</v>
      </c>
      <c r="F12" t="s">
        <v>2383</v>
      </c>
    </row>
    <row r="13" spans="1:6" x14ac:dyDescent="0.3">
      <c r="A13" s="11">
        <v>1909</v>
      </c>
      <c r="B13">
        <v>20.61</v>
      </c>
      <c r="C13">
        <v>8.98</v>
      </c>
      <c r="D13">
        <v>30.68</v>
      </c>
      <c r="E13">
        <v>12.1</v>
      </c>
      <c r="F13" t="s">
        <v>2381</v>
      </c>
    </row>
    <row r="14" spans="1:6" x14ac:dyDescent="0.3">
      <c r="A14" s="11">
        <v>1910</v>
      </c>
      <c r="B14">
        <v>13.12</v>
      </c>
      <c r="C14">
        <v>6.11</v>
      </c>
      <c r="D14">
        <v>20.12</v>
      </c>
      <c r="E14">
        <v>9.3800000000000008</v>
      </c>
      <c r="F14" t="s">
        <v>2381</v>
      </c>
    </row>
    <row r="15" spans="1:6" x14ac:dyDescent="0.3">
      <c r="A15" s="11">
        <v>1911</v>
      </c>
      <c r="B15">
        <v>12.27</v>
      </c>
      <c r="C15">
        <v>13.12</v>
      </c>
      <c r="D15">
        <v>26.38</v>
      </c>
      <c r="E15">
        <v>11.74</v>
      </c>
      <c r="F15" t="s">
        <v>2381</v>
      </c>
    </row>
    <row r="16" spans="1:6" x14ac:dyDescent="0.3">
      <c r="A16" s="11">
        <v>1912</v>
      </c>
      <c r="B16">
        <v>4.84</v>
      </c>
      <c r="C16">
        <v>5.65</v>
      </c>
      <c r="D16">
        <v>11.41</v>
      </c>
      <c r="E16">
        <v>6.71</v>
      </c>
      <c r="F16" t="s">
        <v>2383</v>
      </c>
    </row>
    <row r="17" spans="1:6" x14ac:dyDescent="0.3">
      <c r="A17" s="11">
        <v>1913</v>
      </c>
      <c r="B17">
        <v>5.72</v>
      </c>
      <c r="C17">
        <v>6.29</v>
      </c>
      <c r="D17">
        <v>12.85</v>
      </c>
      <c r="E17">
        <v>6.24</v>
      </c>
      <c r="F17" t="s">
        <v>2384</v>
      </c>
    </row>
    <row r="18" spans="1:6" x14ac:dyDescent="0.3">
      <c r="A18" s="11">
        <v>1914</v>
      </c>
      <c r="B18">
        <v>16.72</v>
      </c>
      <c r="C18">
        <v>10.08</v>
      </c>
      <c r="D18">
        <v>27.81</v>
      </c>
      <c r="E18">
        <v>10.92</v>
      </c>
      <c r="F18" t="s">
        <v>2381</v>
      </c>
    </row>
    <row r="19" spans="1:6" x14ac:dyDescent="0.3">
      <c r="A19" s="11">
        <v>1915</v>
      </c>
      <c r="B19">
        <v>11.41</v>
      </c>
      <c r="C19">
        <v>11.42</v>
      </c>
      <c r="D19">
        <v>23.86</v>
      </c>
      <c r="E19">
        <v>10.99</v>
      </c>
      <c r="F19" t="s">
        <v>2381</v>
      </c>
    </row>
    <row r="20" spans="1:6" x14ac:dyDescent="0.3">
      <c r="A20" s="11">
        <v>1916</v>
      </c>
      <c r="B20">
        <v>14.25</v>
      </c>
      <c r="C20">
        <v>8.89</v>
      </c>
      <c r="D20">
        <v>24.14</v>
      </c>
      <c r="E20">
        <v>10.83</v>
      </c>
      <c r="F20" t="s">
        <v>2381</v>
      </c>
    </row>
    <row r="21" spans="1:6" x14ac:dyDescent="0.3">
      <c r="A21" s="11">
        <v>1917</v>
      </c>
      <c r="B21">
        <v>7.25</v>
      </c>
      <c r="C21">
        <v>9.14</v>
      </c>
      <c r="D21">
        <v>17.260000000000002</v>
      </c>
      <c r="E21">
        <v>8.83</v>
      </c>
      <c r="F21" t="s">
        <v>2382</v>
      </c>
    </row>
    <row r="22" spans="1:6" x14ac:dyDescent="0.3">
      <c r="A22" s="11">
        <v>1918</v>
      </c>
      <c r="B22">
        <v>5.27</v>
      </c>
      <c r="C22">
        <v>4.8899999999999997</v>
      </c>
      <c r="D22">
        <v>10.99</v>
      </c>
      <c r="E22">
        <v>6.19</v>
      </c>
      <c r="F22" t="s">
        <v>2384</v>
      </c>
    </row>
    <row r="23" spans="1:6" x14ac:dyDescent="0.3">
      <c r="A23" s="11">
        <v>1919</v>
      </c>
      <c r="B23">
        <v>8.1199999999999992</v>
      </c>
      <c r="C23">
        <v>6.77</v>
      </c>
      <c r="D23">
        <v>15.66</v>
      </c>
      <c r="E23">
        <v>7</v>
      </c>
      <c r="F23" t="s">
        <v>2383</v>
      </c>
    </row>
    <row r="24" spans="1:6" x14ac:dyDescent="0.3">
      <c r="A24" s="11">
        <v>1920</v>
      </c>
      <c r="B24">
        <v>3.63</v>
      </c>
      <c r="C24">
        <v>4.91</v>
      </c>
      <c r="D24">
        <v>9.1999999999999993</v>
      </c>
      <c r="E24">
        <v>5.15</v>
      </c>
      <c r="F24" t="s">
        <v>2385</v>
      </c>
    </row>
    <row r="25" spans="1:6" x14ac:dyDescent="0.3">
      <c r="A25" s="11">
        <v>1921</v>
      </c>
      <c r="B25">
        <v>15.47</v>
      </c>
      <c r="C25">
        <v>7.52</v>
      </c>
      <c r="D25">
        <v>23.8</v>
      </c>
      <c r="E25">
        <v>9.1999999999999993</v>
      </c>
      <c r="F25" t="s">
        <v>2382</v>
      </c>
    </row>
    <row r="26" spans="1:6" x14ac:dyDescent="0.3">
      <c r="A26" s="11">
        <v>1922</v>
      </c>
      <c r="B26">
        <v>6.63</v>
      </c>
      <c r="C26">
        <v>10.57</v>
      </c>
      <c r="D26">
        <v>17.98</v>
      </c>
      <c r="E26">
        <v>8.9700000000000006</v>
      </c>
      <c r="F26" t="s">
        <v>2382</v>
      </c>
    </row>
    <row r="27" spans="1:6" x14ac:dyDescent="0.3">
      <c r="A27" s="11">
        <v>1923</v>
      </c>
      <c r="B27">
        <v>6.21</v>
      </c>
      <c r="C27">
        <v>6.27</v>
      </c>
      <c r="D27">
        <v>13.21</v>
      </c>
      <c r="E27">
        <v>7.06</v>
      </c>
      <c r="F27" t="s">
        <v>2383</v>
      </c>
    </row>
    <row r="28" spans="1:6" x14ac:dyDescent="0.3">
      <c r="A28" s="11">
        <v>1924</v>
      </c>
      <c r="B28">
        <v>3.27</v>
      </c>
      <c r="C28">
        <v>1.94</v>
      </c>
      <c r="D28">
        <v>5.74</v>
      </c>
      <c r="E28">
        <v>3.87</v>
      </c>
      <c r="F28" t="s">
        <v>2385</v>
      </c>
    </row>
    <row r="29" spans="1:6" x14ac:dyDescent="0.3">
      <c r="A29" s="11">
        <v>1925</v>
      </c>
      <c r="B29">
        <v>8.76</v>
      </c>
      <c r="C29">
        <v>6.51</v>
      </c>
      <c r="D29">
        <v>15.99</v>
      </c>
      <c r="E29">
        <v>6.39</v>
      </c>
      <c r="F29" t="s">
        <v>2384</v>
      </c>
    </row>
    <row r="30" spans="1:6" x14ac:dyDescent="0.3">
      <c r="A30" s="11">
        <v>1926</v>
      </c>
      <c r="B30">
        <v>6.37</v>
      </c>
      <c r="C30">
        <v>4.79</v>
      </c>
      <c r="D30">
        <v>11.76</v>
      </c>
      <c r="E30">
        <v>5.75</v>
      </c>
      <c r="F30" t="s">
        <v>2384</v>
      </c>
    </row>
    <row r="31" spans="1:6" x14ac:dyDescent="0.3">
      <c r="A31" s="11">
        <v>1927</v>
      </c>
      <c r="B31">
        <v>14.34</v>
      </c>
      <c r="C31">
        <v>8.75</v>
      </c>
      <c r="D31">
        <v>23.83</v>
      </c>
      <c r="E31">
        <v>9.52</v>
      </c>
      <c r="F31" t="s">
        <v>2381</v>
      </c>
    </row>
    <row r="32" spans="1:6" x14ac:dyDescent="0.3">
      <c r="A32" s="11">
        <v>1928</v>
      </c>
      <c r="B32">
        <v>10.24</v>
      </c>
      <c r="C32">
        <v>5.86</v>
      </c>
      <c r="D32">
        <v>16.760000000000002</v>
      </c>
      <c r="E32">
        <v>8.27</v>
      </c>
      <c r="F32" t="s">
        <v>2382</v>
      </c>
    </row>
    <row r="33" spans="1:6" x14ac:dyDescent="0.3">
      <c r="A33" s="11">
        <v>1929</v>
      </c>
      <c r="B33">
        <v>4</v>
      </c>
      <c r="C33">
        <v>3.84</v>
      </c>
      <c r="D33">
        <v>8.4</v>
      </c>
      <c r="E33">
        <v>5.22</v>
      </c>
      <c r="F33" t="s">
        <v>2385</v>
      </c>
    </row>
    <row r="34" spans="1:6" x14ac:dyDescent="0.3">
      <c r="A34" s="11">
        <v>1930</v>
      </c>
      <c r="B34">
        <v>8.24</v>
      </c>
      <c r="C34">
        <v>4.6500000000000004</v>
      </c>
      <c r="D34">
        <v>13.52</v>
      </c>
      <c r="E34">
        <v>5.9</v>
      </c>
      <c r="F34" t="s">
        <v>2384</v>
      </c>
    </row>
    <row r="35" spans="1:6" x14ac:dyDescent="0.3">
      <c r="A35" s="11">
        <v>1931</v>
      </c>
      <c r="B35">
        <v>3.52</v>
      </c>
      <c r="C35">
        <v>2.09</v>
      </c>
      <c r="D35">
        <v>6.1</v>
      </c>
      <c r="E35">
        <v>3.66</v>
      </c>
      <c r="F35" t="s">
        <v>2385</v>
      </c>
    </row>
    <row r="36" spans="1:6" x14ac:dyDescent="0.3">
      <c r="A36" s="11">
        <v>1932</v>
      </c>
      <c r="B36">
        <v>6.28</v>
      </c>
      <c r="C36">
        <v>6.24</v>
      </c>
      <c r="D36">
        <v>13.12</v>
      </c>
      <c r="E36">
        <v>5.48</v>
      </c>
      <c r="F36" t="s">
        <v>2384</v>
      </c>
    </row>
    <row r="37" spans="1:6" x14ac:dyDescent="0.3">
      <c r="A37" s="11">
        <v>1933</v>
      </c>
      <c r="B37">
        <v>3.73</v>
      </c>
      <c r="C37">
        <v>4.66</v>
      </c>
      <c r="D37">
        <v>8.94</v>
      </c>
      <c r="E37">
        <v>4.63</v>
      </c>
      <c r="F37" t="s">
        <v>2385</v>
      </c>
    </row>
    <row r="38" spans="1:6" x14ac:dyDescent="0.3">
      <c r="A38" s="11">
        <v>1934</v>
      </c>
      <c r="B38">
        <v>5.68</v>
      </c>
      <c r="C38">
        <v>2.4500000000000002</v>
      </c>
      <c r="D38">
        <v>8.6300000000000008</v>
      </c>
      <c r="E38">
        <v>4.07</v>
      </c>
      <c r="F38" t="s">
        <v>2385</v>
      </c>
    </row>
    <row r="39" spans="1:6" x14ac:dyDescent="0.3">
      <c r="A39" s="11">
        <v>1935</v>
      </c>
      <c r="B39">
        <v>6.27</v>
      </c>
      <c r="C39">
        <v>9.69</v>
      </c>
      <c r="D39">
        <v>16.59</v>
      </c>
      <c r="E39">
        <v>6.98</v>
      </c>
      <c r="F39" t="s">
        <v>2383</v>
      </c>
    </row>
    <row r="40" spans="1:6" x14ac:dyDescent="0.3">
      <c r="A40" s="11">
        <v>1936</v>
      </c>
      <c r="B40">
        <v>10.32</v>
      </c>
      <c r="C40">
        <v>6.41</v>
      </c>
      <c r="D40">
        <v>17.350000000000001</v>
      </c>
      <c r="E40">
        <v>7.75</v>
      </c>
      <c r="F40" t="s">
        <v>2383</v>
      </c>
    </row>
    <row r="41" spans="1:6" x14ac:dyDescent="0.3">
      <c r="A41" s="11">
        <v>1937</v>
      </c>
      <c r="B41">
        <v>5.5</v>
      </c>
      <c r="C41">
        <v>7.24</v>
      </c>
      <c r="D41">
        <v>13.33</v>
      </c>
      <c r="E41">
        <v>6.87</v>
      </c>
      <c r="F41" t="s">
        <v>2383</v>
      </c>
    </row>
    <row r="42" spans="1:6" x14ac:dyDescent="0.3">
      <c r="A42" s="11">
        <v>1938</v>
      </c>
      <c r="B42">
        <v>17.96</v>
      </c>
      <c r="C42">
        <v>12.93</v>
      </c>
      <c r="D42">
        <v>31.83</v>
      </c>
      <c r="E42">
        <v>12.62</v>
      </c>
      <c r="F42" t="s">
        <v>2381</v>
      </c>
    </row>
    <row r="43" spans="1:6" x14ac:dyDescent="0.3">
      <c r="A43" s="11">
        <v>1939</v>
      </c>
      <c r="B43">
        <v>4.5599999999999996</v>
      </c>
      <c r="C43">
        <v>3.04</v>
      </c>
      <c r="D43">
        <v>8.18</v>
      </c>
      <c r="E43">
        <v>5.58</v>
      </c>
      <c r="F43" t="s">
        <v>2384</v>
      </c>
    </row>
    <row r="44" spans="1:6" x14ac:dyDescent="0.3">
      <c r="A44" s="11">
        <v>1940</v>
      </c>
      <c r="B44">
        <v>14.78</v>
      </c>
      <c r="C44">
        <v>6.93</v>
      </c>
      <c r="D44">
        <v>22.43</v>
      </c>
      <c r="E44">
        <v>8.8800000000000008</v>
      </c>
      <c r="F44" t="s">
        <v>2382</v>
      </c>
    </row>
    <row r="45" spans="1:6" x14ac:dyDescent="0.3">
      <c r="A45" s="11">
        <v>1941</v>
      </c>
      <c r="B45">
        <v>16.32</v>
      </c>
      <c r="C45">
        <v>9.77</v>
      </c>
      <c r="D45">
        <v>27.08</v>
      </c>
      <c r="E45">
        <v>11.47</v>
      </c>
      <c r="F45" t="s">
        <v>2381</v>
      </c>
    </row>
    <row r="46" spans="1:6" x14ac:dyDescent="0.3">
      <c r="A46" s="11">
        <v>1942</v>
      </c>
      <c r="B46">
        <v>14.33</v>
      </c>
      <c r="C46">
        <v>9.93</v>
      </c>
      <c r="D46">
        <v>25.24</v>
      </c>
      <c r="E46">
        <v>11.27</v>
      </c>
      <c r="F46" t="s">
        <v>2381</v>
      </c>
    </row>
    <row r="47" spans="1:6" x14ac:dyDescent="0.3">
      <c r="A47" s="11">
        <v>1943</v>
      </c>
      <c r="B47">
        <v>13.37</v>
      </c>
      <c r="C47">
        <v>6.9</v>
      </c>
      <c r="D47">
        <v>21.13</v>
      </c>
      <c r="E47">
        <v>9.77</v>
      </c>
      <c r="F47" t="s">
        <v>2381</v>
      </c>
    </row>
    <row r="48" spans="1:6" x14ac:dyDescent="0.3">
      <c r="A48" s="11">
        <v>1944</v>
      </c>
      <c r="B48">
        <v>4.8099999999999996</v>
      </c>
      <c r="C48">
        <v>4.93</v>
      </c>
      <c r="D48">
        <v>10.43</v>
      </c>
      <c r="E48">
        <v>6.35</v>
      </c>
      <c r="F48" t="s">
        <v>2384</v>
      </c>
    </row>
    <row r="49" spans="1:6" x14ac:dyDescent="0.3">
      <c r="A49" s="11">
        <v>1945</v>
      </c>
      <c r="B49">
        <v>8.42</v>
      </c>
      <c r="C49">
        <v>5.92</v>
      </c>
      <c r="D49">
        <v>15.06</v>
      </c>
      <c r="E49">
        <v>6.8</v>
      </c>
      <c r="F49" t="s">
        <v>2383</v>
      </c>
    </row>
    <row r="50" spans="1:6" x14ac:dyDescent="0.3">
      <c r="A50" s="11">
        <v>1946</v>
      </c>
      <c r="B50">
        <v>10.89</v>
      </c>
      <c r="C50">
        <v>5.97</v>
      </c>
      <c r="D50">
        <v>17.62</v>
      </c>
      <c r="E50">
        <v>7.7</v>
      </c>
      <c r="F50" t="s">
        <v>2383</v>
      </c>
    </row>
    <row r="51" spans="1:6" x14ac:dyDescent="0.3">
      <c r="A51" s="11">
        <v>1947</v>
      </c>
      <c r="B51">
        <v>5.9</v>
      </c>
      <c r="C51">
        <v>3.83</v>
      </c>
      <c r="D51">
        <v>10.39</v>
      </c>
      <c r="E51">
        <v>5.61</v>
      </c>
      <c r="F51" t="s">
        <v>2384</v>
      </c>
    </row>
    <row r="52" spans="1:6" x14ac:dyDescent="0.3">
      <c r="A52" s="11">
        <v>1948</v>
      </c>
      <c r="B52">
        <v>5.39</v>
      </c>
      <c r="C52">
        <v>9.5500000000000007</v>
      </c>
      <c r="D52">
        <v>15.75</v>
      </c>
      <c r="E52">
        <v>7.12</v>
      </c>
      <c r="F52" t="s">
        <v>2383</v>
      </c>
    </row>
    <row r="53" spans="1:6" x14ac:dyDescent="0.3">
      <c r="A53" s="11">
        <v>1949</v>
      </c>
      <c r="B53">
        <v>5.73</v>
      </c>
      <c r="C53">
        <v>5.59</v>
      </c>
      <c r="D53">
        <v>11.97</v>
      </c>
      <c r="E53">
        <v>6.09</v>
      </c>
      <c r="F53" t="s">
        <v>2384</v>
      </c>
    </row>
    <row r="54" spans="1:6" x14ac:dyDescent="0.3">
      <c r="A54" s="11">
        <v>1950</v>
      </c>
      <c r="B54">
        <v>7.01</v>
      </c>
      <c r="C54">
        <v>6.72</v>
      </c>
      <c r="D54">
        <v>14.44</v>
      </c>
      <c r="E54">
        <v>6.62</v>
      </c>
      <c r="F54" t="s">
        <v>2383</v>
      </c>
    </row>
    <row r="55" spans="1:6" x14ac:dyDescent="0.3">
      <c r="A55" s="11">
        <v>1951</v>
      </c>
      <c r="B55">
        <v>16.77</v>
      </c>
      <c r="C55">
        <v>5.42</v>
      </c>
      <c r="D55">
        <v>22.95</v>
      </c>
      <c r="E55">
        <v>9.18</v>
      </c>
      <c r="F55" t="s">
        <v>2382</v>
      </c>
    </row>
    <row r="56" spans="1:6" x14ac:dyDescent="0.3">
      <c r="A56" s="11">
        <v>1952</v>
      </c>
      <c r="B56">
        <v>13.86</v>
      </c>
      <c r="C56">
        <v>13.68</v>
      </c>
      <c r="D56">
        <v>28.6</v>
      </c>
      <c r="E56">
        <v>12.38</v>
      </c>
      <c r="F56" t="s">
        <v>2381</v>
      </c>
    </row>
    <row r="57" spans="1:6" x14ac:dyDescent="0.3">
      <c r="A57" s="11">
        <v>1953</v>
      </c>
      <c r="B57">
        <v>10.84</v>
      </c>
      <c r="C57">
        <v>8.26</v>
      </c>
      <c r="D57">
        <v>20.09</v>
      </c>
      <c r="E57">
        <v>9.5500000000000007</v>
      </c>
      <c r="F57" t="s">
        <v>2381</v>
      </c>
    </row>
    <row r="58" spans="1:6" x14ac:dyDescent="0.3">
      <c r="A58" s="11">
        <v>1954</v>
      </c>
      <c r="B58">
        <v>9.74</v>
      </c>
      <c r="C58">
        <v>6.81</v>
      </c>
      <c r="D58">
        <v>17.43</v>
      </c>
      <c r="E58">
        <v>8.51</v>
      </c>
      <c r="F58" t="s">
        <v>2382</v>
      </c>
    </row>
    <row r="59" spans="1:6" x14ac:dyDescent="0.3">
      <c r="A59" s="11">
        <v>1955</v>
      </c>
      <c r="B59">
        <v>5.19</v>
      </c>
      <c r="C59">
        <v>5.07</v>
      </c>
      <c r="D59">
        <v>10.98</v>
      </c>
      <c r="E59">
        <v>6.14</v>
      </c>
      <c r="F59" t="s">
        <v>2384</v>
      </c>
    </row>
    <row r="60" spans="1:6" x14ac:dyDescent="0.3">
      <c r="A60" s="11">
        <v>1956</v>
      </c>
      <c r="B60">
        <v>20.32</v>
      </c>
      <c r="C60">
        <v>8.6</v>
      </c>
      <c r="D60">
        <v>29.89</v>
      </c>
      <c r="E60">
        <v>11.38</v>
      </c>
      <c r="F60" t="s">
        <v>2381</v>
      </c>
    </row>
    <row r="61" spans="1:6" x14ac:dyDescent="0.3">
      <c r="A61" s="11">
        <v>1957</v>
      </c>
      <c r="B61">
        <v>7.72</v>
      </c>
      <c r="C61">
        <v>6.29</v>
      </c>
      <c r="D61">
        <v>14.89</v>
      </c>
      <c r="E61">
        <v>7.83</v>
      </c>
      <c r="F61" t="s">
        <v>2382</v>
      </c>
    </row>
    <row r="62" spans="1:6" x14ac:dyDescent="0.3">
      <c r="A62" s="11">
        <v>1958</v>
      </c>
      <c r="B62">
        <v>16.37</v>
      </c>
      <c r="C62">
        <v>12.24</v>
      </c>
      <c r="D62">
        <v>29.71</v>
      </c>
      <c r="E62">
        <v>12.16</v>
      </c>
      <c r="F62" t="s">
        <v>2381</v>
      </c>
    </row>
    <row r="63" spans="1:6" x14ac:dyDescent="0.3">
      <c r="A63" s="11">
        <v>1959</v>
      </c>
      <c r="B63">
        <v>7.4</v>
      </c>
      <c r="C63">
        <v>3.84</v>
      </c>
      <c r="D63">
        <v>12.05</v>
      </c>
      <c r="E63">
        <v>6.75</v>
      </c>
      <c r="F63" t="s">
        <v>2383</v>
      </c>
    </row>
    <row r="64" spans="1:6" x14ac:dyDescent="0.3">
      <c r="A64" s="11">
        <v>1960</v>
      </c>
      <c r="B64">
        <v>7.72</v>
      </c>
      <c r="C64">
        <v>4.6500000000000004</v>
      </c>
      <c r="D64">
        <v>13.06</v>
      </c>
      <c r="E64">
        <v>6.2</v>
      </c>
      <c r="F64" t="s">
        <v>2384</v>
      </c>
    </row>
    <row r="65" spans="1:6" x14ac:dyDescent="0.3">
      <c r="A65" s="11">
        <v>1961</v>
      </c>
      <c r="B65">
        <v>6.87</v>
      </c>
      <c r="C65">
        <v>4.3899999999999997</v>
      </c>
      <c r="D65">
        <v>11.97</v>
      </c>
      <c r="E65">
        <v>5.68</v>
      </c>
      <c r="F65" t="s">
        <v>2384</v>
      </c>
    </row>
    <row r="66" spans="1:6" x14ac:dyDescent="0.3">
      <c r="A66" s="11">
        <v>1962</v>
      </c>
      <c r="B66">
        <v>8.17</v>
      </c>
      <c r="C66">
        <v>6.23</v>
      </c>
      <c r="D66">
        <v>15.11</v>
      </c>
      <c r="E66">
        <v>6.65</v>
      </c>
      <c r="F66" t="s">
        <v>2383</v>
      </c>
    </row>
    <row r="67" spans="1:6" x14ac:dyDescent="0.3">
      <c r="A67" s="11">
        <v>1963</v>
      </c>
      <c r="B67">
        <v>12.01</v>
      </c>
      <c r="C67">
        <v>10.09</v>
      </c>
      <c r="D67">
        <v>22.99</v>
      </c>
      <c r="E67">
        <v>9.6300000000000008</v>
      </c>
      <c r="F67" t="s">
        <v>2381</v>
      </c>
    </row>
    <row r="68" spans="1:6" x14ac:dyDescent="0.3">
      <c r="A68" s="11">
        <v>1964</v>
      </c>
      <c r="B68">
        <v>5.9</v>
      </c>
      <c r="C68">
        <v>4.37</v>
      </c>
      <c r="D68">
        <v>10.92</v>
      </c>
      <c r="E68">
        <v>6.41</v>
      </c>
      <c r="F68" t="s">
        <v>2384</v>
      </c>
    </row>
    <row r="69" spans="1:6" x14ac:dyDescent="0.3">
      <c r="A69" s="11">
        <v>1965</v>
      </c>
      <c r="B69">
        <v>16.59</v>
      </c>
      <c r="C69">
        <v>8.1300000000000008</v>
      </c>
      <c r="D69">
        <v>25.64</v>
      </c>
      <c r="E69">
        <v>10.15</v>
      </c>
      <c r="F69" t="s">
        <v>2381</v>
      </c>
    </row>
    <row r="70" spans="1:6" x14ac:dyDescent="0.3">
      <c r="A70" s="11">
        <v>1966</v>
      </c>
      <c r="B70">
        <v>7.42</v>
      </c>
      <c r="C70">
        <v>4.84</v>
      </c>
      <c r="D70">
        <v>12.95</v>
      </c>
      <c r="E70">
        <v>7.16</v>
      </c>
      <c r="F70" t="s">
        <v>2383</v>
      </c>
    </row>
    <row r="71" spans="1:6" x14ac:dyDescent="0.3">
      <c r="A71" s="11">
        <v>1967</v>
      </c>
      <c r="B71">
        <v>12.14</v>
      </c>
      <c r="C71">
        <v>11.01</v>
      </c>
      <c r="D71">
        <v>24.06</v>
      </c>
      <c r="E71">
        <v>10.199999999999999</v>
      </c>
      <c r="F71" t="s">
        <v>2381</v>
      </c>
    </row>
    <row r="72" spans="1:6" x14ac:dyDescent="0.3">
      <c r="A72" s="11">
        <v>1968</v>
      </c>
      <c r="B72">
        <v>8.66</v>
      </c>
      <c r="C72">
        <v>4.12</v>
      </c>
      <c r="D72">
        <v>13.64</v>
      </c>
      <c r="E72">
        <v>7.24</v>
      </c>
      <c r="F72" t="s">
        <v>2383</v>
      </c>
    </row>
    <row r="73" spans="1:6" x14ac:dyDescent="0.3">
      <c r="A73" s="11">
        <v>1969</v>
      </c>
      <c r="B73">
        <v>15.33</v>
      </c>
      <c r="C73">
        <v>10.68</v>
      </c>
      <c r="D73">
        <v>26.98</v>
      </c>
      <c r="E73">
        <v>11.05</v>
      </c>
      <c r="F73" t="s">
        <v>2381</v>
      </c>
    </row>
    <row r="74" spans="1:6" x14ac:dyDescent="0.3">
      <c r="A74" s="11">
        <v>1970</v>
      </c>
      <c r="B74">
        <v>18.87</v>
      </c>
      <c r="C74">
        <v>4.3499999999999996</v>
      </c>
      <c r="D74">
        <v>24.06</v>
      </c>
      <c r="E74">
        <v>10.4</v>
      </c>
      <c r="F74" t="s">
        <v>2381</v>
      </c>
    </row>
    <row r="75" spans="1:6" x14ac:dyDescent="0.3">
      <c r="A75" s="11">
        <v>1971</v>
      </c>
      <c r="B75">
        <v>12.71</v>
      </c>
      <c r="C75">
        <v>8.9</v>
      </c>
      <c r="D75">
        <v>22.57</v>
      </c>
      <c r="E75">
        <v>10.37</v>
      </c>
      <c r="F75" t="s">
        <v>2381</v>
      </c>
    </row>
    <row r="76" spans="1:6" x14ac:dyDescent="0.3">
      <c r="A76" s="11">
        <v>1972</v>
      </c>
      <c r="B76">
        <v>7.61</v>
      </c>
      <c r="C76">
        <v>5.0199999999999996</v>
      </c>
      <c r="D76">
        <v>13.43</v>
      </c>
      <c r="E76">
        <v>7.29</v>
      </c>
      <c r="F76" t="s">
        <v>2383</v>
      </c>
    </row>
    <row r="77" spans="1:6" x14ac:dyDescent="0.3">
      <c r="A77" s="11">
        <v>1973</v>
      </c>
      <c r="B77">
        <v>12.8</v>
      </c>
      <c r="C77">
        <v>6.38</v>
      </c>
      <c r="D77">
        <v>20.05</v>
      </c>
      <c r="E77">
        <v>8.58</v>
      </c>
      <c r="F77" t="s">
        <v>2382</v>
      </c>
    </row>
    <row r="78" spans="1:6" x14ac:dyDescent="0.3">
      <c r="A78" s="11">
        <v>1974</v>
      </c>
      <c r="B78">
        <v>21.69</v>
      </c>
      <c r="C78">
        <v>9.7799999999999994</v>
      </c>
      <c r="D78">
        <v>32.5</v>
      </c>
      <c r="E78">
        <v>12.99</v>
      </c>
      <c r="F78" t="s">
        <v>2381</v>
      </c>
    </row>
    <row r="79" spans="1:6" x14ac:dyDescent="0.3">
      <c r="A79" s="11">
        <v>1975</v>
      </c>
      <c r="B79">
        <v>9.24</v>
      </c>
      <c r="C79">
        <v>8.9499999999999993</v>
      </c>
      <c r="D79">
        <v>19.23</v>
      </c>
      <c r="E79">
        <v>9.35</v>
      </c>
      <c r="F79" t="s">
        <v>2381</v>
      </c>
    </row>
    <row r="80" spans="1:6" x14ac:dyDescent="0.3">
      <c r="A80" s="11">
        <v>1976</v>
      </c>
      <c r="B80">
        <v>4.63</v>
      </c>
      <c r="C80">
        <v>2.75</v>
      </c>
      <c r="D80">
        <v>8.1999999999999993</v>
      </c>
      <c r="E80">
        <v>5.29</v>
      </c>
      <c r="F80" t="s">
        <v>2385</v>
      </c>
    </row>
    <row r="81" spans="1:6" x14ac:dyDescent="0.3">
      <c r="A81" s="11">
        <v>1977</v>
      </c>
      <c r="B81">
        <v>2.4900000000000002</v>
      </c>
      <c r="C81">
        <v>1.93</v>
      </c>
      <c r="D81">
        <v>5.12</v>
      </c>
      <c r="E81">
        <v>3.11</v>
      </c>
      <c r="F81" t="s">
        <v>2385</v>
      </c>
    </row>
    <row r="82" spans="1:6" x14ac:dyDescent="0.3">
      <c r="A82" s="11">
        <v>1978</v>
      </c>
      <c r="B82">
        <v>14.9</v>
      </c>
      <c r="C82">
        <v>8.1199999999999992</v>
      </c>
      <c r="D82">
        <v>23.92</v>
      </c>
      <c r="E82">
        <v>8.65</v>
      </c>
      <c r="F82" t="s">
        <v>2382</v>
      </c>
    </row>
    <row r="83" spans="1:6" x14ac:dyDescent="0.3">
      <c r="A83" s="11">
        <v>1979</v>
      </c>
      <c r="B83">
        <v>6.06</v>
      </c>
      <c r="C83">
        <v>5.64</v>
      </c>
      <c r="D83">
        <v>12.41</v>
      </c>
      <c r="E83">
        <v>6.67</v>
      </c>
      <c r="F83" t="s">
        <v>2383</v>
      </c>
    </row>
    <row r="84" spans="1:6" x14ac:dyDescent="0.3">
      <c r="A84" s="11">
        <v>1980</v>
      </c>
      <c r="B84">
        <v>15.49</v>
      </c>
      <c r="C84">
        <v>6</v>
      </c>
      <c r="D84">
        <v>22.33</v>
      </c>
      <c r="E84">
        <v>9.0399999999999991</v>
      </c>
      <c r="F84" t="s">
        <v>2382</v>
      </c>
    </row>
    <row r="85" spans="1:6" x14ac:dyDescent="0.3">
      <c r="A85" s="11">
        <v>1981</v>
      </c>
      <c r="B85">
        <v>6.81</v>
      </c>
      <c r="C85">
        <v>3.63</v>
      </c>
      <c r="D85">
        <v>11.1</v>
      </c>
      <c r="E85">
        <v>6.21</v>
      </c>
      <c r="F85" t="s">
        <v>2384</v>
      </c>
    </row>
    <row r="86" spans="1:6" x14ac:dyDescent="0.3">
      <c r="A86" s="11">
        <v>1982</v>
      </c>
      <c r="B86">
        <v>20.56</v>
      </c>
      <c r="C86">
        <v>11.82</v>
      </c>
      <c r="D86">
        <v>33.409999999999997</v>
      </c>
      <c r="E86">
        <v>12.76</v>
      </c>
      <c r="F86" t="s">
        <v>2381</v>
      </c>
    </row>
    <row r="87" spans="1:6" x14ac:dyDescent="0.3">
      <c r="A87" s="11">
        <v>1983</v>
      </c>
      <c r="B87">
        <v>22.75</v>
      </c>
      <c r="C87">
        <v>13.66</v>
      </c>
      <c r="D87">
        <v>37.68</v>
      </c>
      <c r="E87">
        <v>15.29</v>
      </c>
      <c r="F87" t="s">
        <v>2381</v>
      </c>
    </row>
    <row r="88" spans="1:6" x14ac:dyDescent="0.3">
      <c r="A88" s="11">
        <v>1984</v>
      </c>
      <c r="B88">
        <v>15.98</v>
      </c>
      <c r="C88">
        <v>5.52</v>
      </c>
      <c r="D88">
        <v>22.35</v>
      </c>
      <c r="E88">
        <v>10</v>
      </c>
      <c r="F88" t="s">
        <v>2381</v>
      </c>
    </row>
    <row r="89" spans="1:6" x14ac:dyDescent="0.3">
      <c r="A89" s="11">
        <v>1985</v>
      </c>
      <c r="B89">
        <v>6.24</v>
      </c>
      <c r="C89">
        <v>4</v>
      </c>
      <c r="D89">
        <v>11.04</v>
      </c>
      <c r="E89">
        <v>6.47</v>
      </c>
      <c r="F89" t="s">
        <v>2384</v>
      </c>
    </row>
    <row r="90" spans="1:6" x14ac:dyDescent="0.3">
      <c r="A90" s="11">
        <v>1986</v>
      </c>
      <c r="B90">
        <v>19.45</v>
      </c>
      <c r="C90">
        <v>5.45</v>
      </c>
      <c r="D90">
        <v>25.83</v>
      </c>
      <c r="E90">
        <v>9.9600000000000009</v>
      </c>
      <c r="F90" t="s">
        <v>2381</v>
      </c>
    </row>
    <row r="91" spans="1:6" x14ac:dyDescent="0.3">
      <c r="A91" s="11">
        <v>1987</v>
      </c>
      <c r="B91">
        <v>5.85</v>
      </c>
      <c r="C91">
        <v>2.8</v>
      </c>
      <c r="D91">
        <v>9.27</v>
      </c>
      <c r="E91">
        <v>5.86</v>
      </c>
      <c r="F91" t="s">
        <v>2384</v>
      </c>
    </row>
    <row r="92" spans="1:6" x14ac:dyDescent="0.3">
      <c r="A92" s="11">
        <v>1988</v>
      </c>
      <c r="B92">
        <v>5.78</v>
      </c>
      <c r="C92">
        <v>2.9</v>
      </c>
      <c r="D92">
        <v>9.23</v>
      </c>
      <c r="E92">
        <v>4.6500000000000004</v>
      </c>
      <c r="F92" t="s">
        <v>2385</v>
      </c>
    </row>
    <row r="93" spans="1:6" x14ac:dyDescent="0.3">
      <c r="A93" s="11">
        <v>1989</v>
      </c>
      <c r="B93">
        <v>9.0299999999999994</v>
      </c>
      <c r="C93">
        <v>5.07</v>
      </c>
      <c r="D93">
        <v>14.82</v>
      </c>
      <c r="E93">
        <v>6.13</v>
      </c>
      <c r="F93" t="s">
        <v>2384</v>
      </c>
    </row>
    <row r="94" spans="1:6" x14ac:dyDescent="0.3">
      <c r="A94" s="11">
        <v>1990</v>
      </c>
      <c r="B94">
        <v>4.9400000000000004</v>
      </c>
      <c r="C94">
        <v>3.72</v>
      </c>
      <c r="D94">
        <v>9.26</v>
      </c>
      <c r="E94">
        <v>4.8099999999999996</v>
      </c>
      <c r="F94" t="s">
        <v>2385</v>
      </c>
    </row>
    <row r="95" spans="1:6" x14ac:dyDescent="0.3">
      <c r="A95" s="11">
        <v>1991</v>
      </c>
      <c r="B95">
        <v>3.9</v>
      </c>
      <c r="C95">
        <v>4.01</v>
      </c>
      <c r="D95">
        <v>8.44</v>
      </c>
      <c r="E95">
        <v>4.21</v>
      </c>
      <c r="F95" t="s">
        <v>2385</v>
      </c>
    </row>
    <row r="96" spans="1:6" x14ac:dyDescent="0.3">
      <c r="A96" s="11">
        <v>1992</v>
      </c>
      <c r="B96">
        <v>5.41</v>
      </c>
      <c r="C96">
        <v>2.93</v>
      </c>
      <c r="D96">
        <v>8.8699999999999992</v>
      </c>
      <c r="E96">
        <v>4.0599999999999996</v>
      </c>
      <c r="F96" t="s">
        <v>2385</v>
      </c>
    </row>
    <row r="97" spans="1:6" x14ac:dyDescent="0.3">
      <c r="A97" s="11">
        <v>1993</v>
      </c>
      <c r="B97">
        <v>12.44</v>
      </c>
      <c r="C97">
        <v>8.98</v>
      </c>
      <c r="D97">
        <v>22.21</v>
      </c>
      <c r="E97">
        <v>8.5399999999999991</v>
      </c>
      <c r="F97" t="s">
        <v>2382</v>
      </c>
    </row>
    <row r="98" spans="1:6" x14ac:dyDescent="0.3">
      <c r="A98" s="11">
        <v>1994</v>
      </c>
      <c r="B98">
        <v>4.55</v>
      </c>
      <c r="C98">
        <v>2.73</v>
      </c>
      <c r="D98">
        <v>7.81</v>
      </c>
      <c r="E98">
        <v>5.0199999999999996</v>
      </c>
      <c r="F98" t="s">
        <v>2385</v>
      </c>
    </row>
    <row r="99" spans="1:6" x14ac:dyDescent="0.3">
      <c r="A99" s="11">
        <v>1995</v>
      </c>
      <c r="B99">
        <v>19.829999999999998</v>
      </c>
      <c r="C99">
        <v>13.6</v>
      </c>
      <c r="D99">
        <v>34.549999999999997</v>
      </c>
      <c r="E99">
        <v>12.89</v>
      </c>
      <c r="F99" t="s">
        <v>2381</v>
      </c>
    </row>
    <row r="100" spans="1:6" x14ac:dyDescent="0.3">
      <c r="A100" s="11">
        <v>1996</v>
      </c>
      <c r="B100">
        <v>13.05</v>
      </c>
      <c r="C100">
        <v>8.3699999999999992</v>
      </c>
      <c r="D100">
        <v>22.29</v>
      </c>
      <c r="E100">
        <v>10.26</v>
      </c>
      <c r="F100" t="s">
        <v>2381</v>
      </c>
    </row>
    <row r="101" spans="1:6" x14ac:dyDescent="0.3">
      <c r="A101" s="11">
        <v>1997</v>
      </c>
      <c r="B101">
        <v>20.22</v>
      </c>
      <c r="C101">
        <v>4.3899999999999997</v>
      </c>
      <c r="D101">
        <v>25.42</v>
      </c>
      <c r="E101">
        <v>10.82</v>
      </c>
      <c r="F101" t="s">
        <v>2381</v>
      </c>
    </row>
    <row r="102" spans="1:6" x14ac:dyDescent="0.3">
      <c r="A102" s="11">
        <v>1998</v>
      </c>
      <c r="B102">
        <v>17.649999999999999</v>
      </c>
      <c r="C102">
        <v>12.54</v>
      </c>
      <c r="D102">
        <v>31.4</v>
      </c>
      <c r="E102">
        <v>13.31</v>
      </c>
      <c r="F102" t="s">
        <v>2381</v>
      </c>
    </row>
    <row r="103" spans="1:6" x14ac:dyDescent="0.3">
      <c r="A103" s="11">
        <v>1999</v>
      </c>
      <c r="B103">
        <v>12.97</v>
      </c>
      <c r="C103">
        <v>7.26</v>
      </c>
      <c r="D103">
        <v>21.19</v>
      </c>
      <c r="E103">
        <v>9.8000000000000007</v>
      </c>
      <c r="F103" t="s">
        <v>2381</v>
      </c>
    </row>
    <row r="104" spans="1:6" x14ac:dyDescent="0.3">
      <c r="A104" s="11">
        <v>2000</v>
      </c>
      <c r="B104">
        <v>12.06</v>
      </c>
      <c r="C104">
        <v>5.96</v>
      </c>
      <c r="D104">
        <v>18.899999999999999</v>
      </c>
      <c r="E104">
        <v>8.94</v>
      </c>
      <c r="F104" t="s">
        <v>2382</v>
      </c>
    </row>
    <row r="105" spans="1:6" x14ac:dyDescent="0.3">
      <c r="A105" s="11">
        <v>2001</v>
      </c>
      <c r="B105">
        <v>5.64</v>
      </c>
      <c r="C105">
        <v>3.46</v>
      </c>
      <c r="D105">
        <v>9.81</v>
      </c>
      <c r="E105">
        <v>5.76</v>
      </c>
      <c r="F105" t="s">
        <v>2384</v>
      </c>
    </row>
    <row r="106" spans="1:6" x14ac:dyDescent="0.3">
      <c r="A106" s="11">
        <v>2002</v>
      </c>
      <c r="B106">
        <v>9.32</v>
      </c>
      <c r="C106">
        <v>4.57</v>
      </c>
      <c r="D106">
        <v>14.6</v>
      </c>
      <c r="E106">
        <v>6.35</v>
      </c>
      <c r="F106" t="s">
        <v>2384</v>
      </c>
    </row>
    <row r="107" spans="1:6" x14ac:dyDescent="0.3">
      <c r="A107" s="11">
        <v>2003</v>
      </c>
      <c r="B107">
        <v>10.71</v>
      </c>
      <c r="C107">
        <v>7.74</v>
      </c>
      <c r="D107">
        <v>19.309999999999999</v>
      </c>
      <c r="E107">
        <v>8.2100000000000009</v>
      </c>
      <c r="F107" t="s">
        <v>2382</v>
      </c>
    </row>
    <row r="108" spans="1:6" x14ac:dyDescent="0.3">
      <c r="A108" s="11">
        <v>2004</v>
      </c>
      <c r="B108">
        <v>10.95</v>
      </c>
      <c r="C108">
        <v>4.4000000000000004</v>
      </c>
      <c r="D108">
        <v>16.04</v>
      </c>
      <c r="E108">
        <v>7.51</v>
      </c>
      <c r="F108" t="s">
        <v>2383</v>
      </c>
    </row>
    <row r="109" spans="1:6" x14ac:dyDescent="0.3">
      <c r="A109" s="11">
        <v>2005</v>
      </c>
      <c r="B109">
        <v>8.4</v>
      </c>
      <c r="C109">
        <v>9.2799999999999994</v>
      </c>
      <c r="D109">
        <v>18.55</v>
      </c>
      <c r="E109">
        <v>8.49</v>
      </c>
      <c r="F109" t="s">
        <v>2382</v>
      </c>
    </row>
    <row r="110" spans="1:6" x14ac:dyDescent="0.3">
      <c r="A110" s="11">
        <v>2006</v>
      </c>
      <c r="B110">
        <v>18.059999999999999</v>
      </c>
      <c r="C110">
        <v>13.09</v>
      </c>
      <c r="D110">
        <v>32.090000000000003</v>
      </c>
      <c r="E110">
        <v>13.2</v>
      </c>
      <c r="F110" t="s">
        <v>2381</v>
      </c>
    </row>
    <row r="111" spans="1:6" x14ac:dyDescent="0.3">
      <c r="A111" s="11">
        <v>2007</v>
      </c>
      <c r="B111">
        <v>6.59</v>
      </c>
      <c r="C111">
        <v>3.04</v>
      </c>
      <c r="D111">
        <v>10.28</v>
      </c>
      <c r="E111">
        <v>6.19</v>
      </c>
      <c r="F111" t="s">
        <v>2384</v>
      </c>
    </row>
    <row r="112" spans="1:6" x14ac:dyDescent="0.3">
      <c r="A112" s="11">
        <v>2008</v>
      </c>
      <c r="B112">
        <v>5.9</v>
      </c>
      <c r="C112">
        <v>3.82</v>
      </c>
      <c r="D112">
        <v>10.28</v>
      </c>
      <c r="E112">
        <v>5.16</v>
      </c>
      <c r="F112" t="s">
        <v>2385</v>
      </c>
    </row>
    <row r="113" spans="1:6" x14ac:dyDescent="0.3">
      <c r="A113" s="11">
        <v>2009</v>
      </c>
      <c r="B113">
        <v>7.05</v>
      </c>
      <c r="C113">
        <v>5.3</v>
      </c>
      <c r="D113">
        <v>13.02</v>
      </c>
      <c r="E113">
        <v>5.78</v>
      </c>
      <c r="F113" t="s">
        <v>2384</v>
      </c>
    </row>
    <row r="114" spans="1:6" x14ac:dyDescent="0.3">
      <c r="A114" s="11">
        <v>2010</v>
      </c>
      <c r="B114">
        <v>7.45</v>
      </c>
      <c r="C114">
        <v>7.78</v>
      </c>
      <c r="D114">
        <v>16.010000000000002</v>
      </c>
      <c r="E114">
        <v>7.08</v>
      </c>
      <c r="F114" t="s">
        <v>2383</v>
      </c>
    </row>
    <row r="115" spans="1:6" x14ac:dyDescent="0.3">
      <c r="A115" s="11">
        <v>2011</v>
      </c>
      <c r="B115">
        <v>12.68</v>
      </c>
      <c r="C115">
        <v>11.53</v>
      </c>
      <c r="D115">
        <v>25.21</v>
      </c>
      <c r="E115">
        <v>10.54</v>
      </c>
      <c r="F115" t="s">
        <v>2381</v>
      </c>
    </row>
    <row r="116" spans="1:6" x14ac:dyDescent="0.3">
      <c r="A116" s="11">
        <v>2012</v>
      </c>
      <c r="B116">
        <v>5.69</v>
      </c>
      <c r="C116">
        <v>5.46</v>
      </c>
      <c r="D116">
        <v>11.84</v>
      </c>
      <c r="E116">
        <v>6.89</v>
      </c>
      <c r="F116" t="s">
        <v>2383</v>
      </c>
    </row>
    <row r="117" spans="1:6" x14ac:dyDescent="0.3">
      <c r="A117" s="11">
        <v>2013</v>
      </c>
      <c r="B117">
        <v>8.52</v>
      </c>
      <c r="C117">
        <v>3.01</v>
      </c>
      <c r="D117">
        <v>12.19</v>
      </c>
      <c r="E117">
        <v>5.83</v>
      </c>
      <c r="F117" t="s">
        <v>2384</v>
      </c>
    </row>
    <row r="118" spans="1:6" x14ac:dyDescent="0.3">
      <c r="A118" s="11">
        <v>2014</v>
      </c>
      <c r="B118">
        <v>4.29</v>
      </c>
      <c r="C118">
        <v>2.59</v>
      </c>
      <c r="D118">
        <v>7.46</v>
      </c>
      <c r="E118">
        <v>4.07</v>
      </c>
      <c r="F118" t="s">
        <v>2385</v>
      </c>
    </row>
    <row r="119" spans="1:6" x14ac:dyDescent="0.3">
      <c r="A119" s="11">
        <v>2015</v>
      </c>
      <c r="B119">
        <v>6.91</v>
      </c>
      <c r="C119">
        <v>1.77</v>
      </c>
      <c r="D119">
        <v>9.23</v>
      </c>
      <c r="E119">
        <v>4</v>
      </c>
      <c r="F119" t="s">
        <v>2385</v>
      </c>
    </row>
    <row r="120" spans="1:6" x14ac:dyDescent="0.3">
      <c r="A120" s="11">
        <v>2016</v>
      </c>
      <c r="B120">
        <v>12.24</v>
      </c>
      <c r="C120">
        <v>4.5999999999999996</v>
      </c>
      <c r="D120">
        <v>17.48</v>
      </c>
      <c r="E120">
        <v>6.71</v>
      </c>
      <c r="F120" t="s">
        <v>2383</v>
      </c>
    </row>
    <row r="121" spans="1:6" x14ac:dyDescent="0.3">
      <c r="A121" s="11">
        <v>2017</v>
      </c>
      <c r="B121">
        <v>26.17</v>
      </c>
      <c r="C121">
        <v>10.69</v>
      </c>
      <c r="D121">
        <v>37.82</v>
      </c>
      <c r="E121">
        <v>14.14</v>
      </c>
      <c r="F121" t="s">
        <v>2381</v>
      </c>
    </row>
    <row r="122" spans="1:6" x14ac:dyDescent="0.3">
      <c r="A122" s="11">
        <v>2018</v>
      </c>
      <c r="B122">
        <v>7.09</v>
      </c>
      <c r="C122">
        <v>5.05</v>
      </c>
      <c r="D122">
        <v>12.86</v>
      </c>
      <c r="E122">
        <v>7.14</v>
      </c>
      <c r="F122" t="s">
        <v>2383</v>
      </c>
    </row>
    <row r="123" spans="1:6" x14ac:dyDescent="0.3">
      <c r="A123" s="11">
        <v>2019</v>
      </c>
      <c r="B123">
        <v>13.11</v>
      </c>
      <c r="C123">
        <v>10.66</v>
      </c>
      <c r="D123">
        <v>24.77</v>
      </c>
      <c r="E123">
        <v>10.34</v>
      </c>
      <c r="F123" t="s">
        <v>2381</v>
      </c>
    </row>
    <row r="124" spans="1:6" x14ac:dyDescent="0.3">
      <c r="A124" s="11">
        <v>2020</v>
      </c>
      <c r="D124">
        <v>9.6</v>
      </c>
      <c r="E124">
        <v>6.1</v>
      </c>
      <c r="F124" t="s">
        <v>2384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EF3F1-412C-45D7-BEF5-2FAE572A12DC}">
  <dimension ref="A3:B106"/>
  <sheetViews>
    <sheetView workbookViewId="0"/>
  </sheetViews>
  <sheetFormatPr defaultRowHeight="14.4" x14ac:dyDescent="0.3"/>
  <cols>
    <col min="1" max="1" width="12.33203125" bestFit="1" customWidth="1"/>
    <col min="2" max="2" width="18.88671875" bestFit="1" customWidth="1"/>
  </cols>
  <sheetData>
    <row r="3" spans="1:2" x14ac:dyDescent="0.3">
      <c r="A3" s="2" t="s">
        <v>2336</v>
      </c>
      <c r="B3" t="s">
        <v>2402</v>
      </c>
    </row>
    <row r="5" spans="1:2" x14ac:dyDescent="0.3">
      <c r="A5" s="2" t="s">
        <v>2340</v>
      </c>
      <c r="B5" t="s">
        <v>2341</v>
      </c>
    </row>
    <row r="6" spans="1:2" x14ac:dyDescent="0.3">
      <c r="A6" s="3">
        <v>1922</v>
      </c>
      <c r="B6" s="4">
        <v>3110</v>
      </c>
    </row>
    <row r="7" spans="1:2" x14ac:dyDescent="0.3">
      <c r="A7" s="3">
        <v>1923</v>
      </c>
      <c r="B7" s="4">
        <v>2531</v>
      </c>
    </row>
    <row r="8" spans="1:2" x14ac:dyDescent="0.3">
      <c r="A8" s="3">
        <v>1924</v>
      </c>
      <c r="B8" s="4">
        <v>1628</v>
      </c>
    </row>
    <row r="9" spans="1:2" x14ac:dyDescent="0.3">
      <c r="A9" s="3">
        <v>1925</v>
      </c>
      <c r="B9" s="4">
        <v>4644</v>
      </c>
    </row>
    <row r="10" spans="1:2" x14ac:dyDescent="0.3">
      <c r="A10" s="3">
        <v>1926</v>
      </c>
      <c r="B10" s="4">
        <v>3200</v>
      </c>
    </row>
    <row r="11" spans="1:2" x14ac:dyDescent="0.3">
      <c r="A11" s="3">
        <v>1927</v>
      </c>
      <c r="B11" s="4">
        <v>7164</v>
      </c>
    </row>
    <row r="12" spans="1:2" x14ac:dyDescent="0.3">
      <c r="A12" s="3">
        <v>1928</v>
      </c>
      <c r="B12" s="4">
        <v>4549</v>
      </c>
    </row>
    <row r="13" spans="1:2" x14ac:dyDescent="0.3">
      <c r="A13" s="3">
        <v>1929</v>
      </c>
      <c r="B13" s="4">
        <v>2217</v>
      </c>
    </row>
    <row r="14" spans="1:2" x14ac:dyDescent="0.3">
      <c r="A14" s="3">
        <v>1930</v>
      </c>
      <c r="B14" s="4">
        <v>3841</v>
      </c>
    </row>
    <row r="15" spans="1:2" x14ac:dyDescent="0.3">
      <c r="A15" s="3">
        <v>1931</v>
      </c>
      <c r="B15" s="4">
        <v>1783</v>
      </c>
    </row>
    <row r="16" spans="1:2" x14ac:dyDescent="0.3">
      <c r="A16" s="3">
        <v>1932</v>
      </c>
      <c r="B16" s="4">
        <v>2807</v>
      </c>
    </row>
    <row r="17" spans="1:2" x14ac:dyDescent="0.3">
      <c r="A17" s="3">
        <v>1933</v>
      </c>
      <c r="B17" s="4">
        <v>2273</v>
      </c>
    </row>
    <row r="18" spans="1:2" x14ac:dyDescent="0.3">
      <c r="A18" s="3">
        <v>1934</v>
      </c>
      <c r="B18" s="4">
        <v>2780</v>
      </c>
    </row>
    <row r="19" spans="1:2" x14ac:dyDescent="0.3">
      <c r="A19" s="3">
        <v>1935</v>
      </c>
      <c r="B19" s="4">
        <v>3566</v>
      </c>
    </row>
    <row r="20" spans="1:2" x14ac:dyDescent="0.3">
      <c r="A20" s="3">
        <v>1936</v>
      </c>
      <c r="B20" s="4">
        <v>4621</v>
      </c>
    </row>
    <row r="21" spans="1:2" x14ac:dyDescent="0.3">
      <c r="A21" s="3">
        <v>1937</v>
      </c>
      <c r="B21" s="4">
        <v>2805</v>
      </c>
    </row>
    <row r="22" spans="1:2" x14ac:dyDescent="0.3">
      <c r="A22" s="3">
        <v>1938</v>
      </c>
      <c r="B22" s="4">
        <v>9822</v>
      </c>
    </row>
    <row r="23" spans="1:2" x14ac:dyDescent="0.3">
      <c r="A23" s="3">
        <v>1939</v>
      </c>
      <c r="B23" s="4">
        <v>2374</v>
      </c>
    </row>
    <row r="24" spans="1:2" x14ac:dyDescent="0.3">
      <c r="A24" s="3">
        <v>1940</v>
      </c>
      <c r="B24" s="4">
        <v>7149</v>
      </c>
    </row>
    <row r="25" spans="1:2" x14ac:dyDescent="0.3">
      <c r="A25" s="3">
        <v>1941</v>
      </c>
      <c r="B25" s="4">
        <v>9179</v>
      </c>
    </row>
    <row r="26" spans="1:2" x14ac:dyDescent="0.3">
      <c r="A26" s="3">
        <v>1942</v>
      </c>
      <c r="B26" s="4">
        <v>7000</v>
      </c>
    </row>
    <row r="27" spans="1:2" x14ac:dyDescent="0.3">
      <c r="A27" s="3">
        <v>1943</v>
      </c>
      <c r="B27" s="4">
        <v>5164.6000000000004</v>
      </c>
    </row>
    <row r="28" spans="1:2" x14ac:dyDescent="0.3">
      <c r="A28" s="3">
        <v>1944</v>
      </c>
      <c r="B28" s="4">
        <v>2362.5</v>
      </c>
    </row>
    <row r="29" spans="1:2" x14ac:dyDescent="0.3">
      <c r="A29" s="3">
        <v>1945</v>
      </c>
      <c r="B29" s="4">
        <v>3953.1</v>
      </c>
    </row>
    <row r="30" spans="1:2" x14ac:dyDescent="0.3">
      <c r="A30" s="3">
        <v>1946</v>
      </c>
      <c r="B30" s="4">
        <v>5340.5999999999995</v>
      </c>
    </row>
    <row r="31" spans="1:2" x14ac:dyDescent="0.3">
      <c r="A31" s="3">
        <v>1947</v>
      </c>
      <c r="B31" s="4">
        <v>2669.26</v>
      </c>
    </row>
    <row r="32" spans="1:2" x14ac:dyDescent="0.3">
      <c r="A32" s="3">
        <v>1948</v>
      </c>
      <c r="B32" s="4">
        <v>2784.77</v>
      </c>
    </row>
    <row r="33" spans="1:2" x14ac:dyDescent="0.3">
      <c r="A33" s="3">
        <v>1949</v>
      </c>
      <c r="B33" s="4">
        <v>3353.59</v>
      </c>
    </row>
    <row r="34" spans="1:2" x14ac:dyDescent="0.3">
      <c r="A34" s="3">
        <v>1950</v>
      </c>
      <c r="B34" s="4">
        <v>3088.26</v>
      </c>
    </row>
    <row r="35" spans="1:2" x14ac:dyDescent="0.3">
      <c r="A35" s="3">
        <v>1951</v>
      </c>
      <c r="B35" s="4">
        <v>5987.83</v>
      </c>
    </row>
    <row r="36" spans="1:2" x14ac:dyDescent="0.3">
      <c r="A36" s="3">
        <v>1952</v>
      </c>
      <c r="B36" s="4">
        <v>6930.0099999999993</v>
      </c>
    </row>
    <row r="37" spans="1:2" x14ac:dyDescent="0.3">
      <c r="A37" s="3">
        <v>1953</v>
      </c>
      <c r="B37" s="4">
        <v>5900.9500000000007</v>
      </c>
    </row>
    <row r="38" spans="1:2" x14ac:dyDescent="0.3">
      <c r="A38" s="3">
        <v>1954</v>
      </c>
      <c r="B38" s="4">
        <v>5518.79</v>
      </c>
    </row>
    <row r="39" spans="1:2" x14ac:dyDescent="0.3">
      <c r="A39" s="3">
        <v>1955</v>
      </c>
      <c r="B39" s="4">
        <v>2791.2799999999997</v>
      </c>
    </row>
    <row r="40" spans="1:2" x14ac:dyDescent="0.3">
      <c r="A40" s="3">
        <v>1956</v>
      </c>
      <c r="B40" s="4">
        <v>9587.5</v>
      </c>
    </row>
    <row r="41" spans="1:2" x14ac:dyDescent="0.3">
      <c r="A41" s="3">
        <v>1957</v>
      </c>
      <c r="B41" s="4">
        <v>3630.2000000000003</v>
      </c>
    </row>
    <row r="42" spans="1:2" x14ac:dyDescent="0.3">
      <c r="A42" s="3">
        <v>1958</v>
      </c>
      <c r="B42" s="4">
        <v>9421.6999999999989</v>
      </c>
    </row>
    <row r="43" spans="1:2" x14ac:dyDescent="0.3">
      <c r="A43" s="3">
        <v>1959</v>
      </c>
      <c r="B43" s="4">
        <v>4065.4999999999995</v>
      </c>
    </row>
    <row r="44" spans="1:2" x14ac:dyDescent="0.3">
      <c r="A44" s="3">
        <v>1960</v>
      </c>
      <c r="B44" s="4">
        <v>3758.7000000000003</v>
      </c>
    </row>
    <row r="45" spans="1:2" x14ac:dyDescent="0.3">
      <c r="A45" s="3">
        <v>1961</v>
      </c>
      <c r="B45" s="4">
        <v>4350</v>
      </c>
    </row>
    <row r="46" spans="1:2" x14ac:dyDescent="0.3">
      <c r="A46" s="3">
        <v>1962</v>
      </c>
      <c r="B46" s="4">
        <v>4693.0999999999995</v>
      </c>
    </row>
    <row r="47" spans="1:2" x14ac:dyDescent="0.3">
      <c r="A47" s="3">
        <v>1963</v>
      </c>
      <c r="B47" s="4">
        <v>4149</v>
      </c>
    </row>
    <row r="48" spans="1:2" x14ac:dyDescent="0.3">
      <c r="A48" s="3">
        <v>1964</v>
      </c>
      <c r="B48" s="4">
        <v>2874.5</v>
      </c>
    </row>
    <row r="49" spans="1:2" x14ac:dyDescent="0.3">
      <c r="A49" s="3">
        <v>1965</v>
      </c>
      <c r="B49" s="4">
        <v>6483.5999999999995</v>
      </c>
    </row>
    <row r="50" spans="1:2" x14ac:dyDescent="0.3">
      <c r="A50" s="3">
        <v>1966</v>
      </c>
      <c r="B50" s="4">
        <v>4466.9000000000005</v>
      </c>
    </row>
    <row r="51" spans="1:2" x14ac:dyDescent="0.3">
      <c r="A51" s="3">
        <v>1967</v>
      </c>
      <c r="B51" s="4">
        <v>5796.9000000000005</v>
      </c>
    </row>
    <row r="52" spans="1:2" x14ac:dyDescent="0.3">
      <c r="A52" s="3">
        <v>1968</v>
      </c>
      <c r="B52" s="4">
        <v>4231.2999999999993</v>
      </c>
    </row>
    <row r="53" spans="1:2" x14ac:dyDescent="0.3">
      <c r="A53" s="3">
        <v>1969</v>
      </c>
      <c r="B53" s="4">
        <v>7400.2</v>
      </c>
    </row>
    <row r="54" spans="1:2" x14ac:dyDescent="0.3">
      <c r="A54" s="3">
        <v>1970</v>
      </c>
      <c r="B54" s="4">
        <v>8952.6999999999989</v>
      </c>
    </row>
    <row r="55" spans="1:2" x14ac:dyDescent="0.3">
      <c r="A55" s="3">
        <v>1971</v>
      </c>
      <c r="B55" s="4">
        <v>6644.52</v>
      </c>
    </row>
    <row r="56" spans="1:2" x14ac:dyDescent="0.3">
      <c r="A56" s="3">
        <v>1972</v>
      </c>
      <c r="B56" s="4">
        <v>3598.7000000000003</v>
      </c>
    </row>
    <row r="57" spans="1:2" x14ac:dyDescent="0.3">
      <c r="A57" s="3">
        <v>1973</v>
      </c>
      <c r="B57" s="4">
        <v>6471.6</v>
      </c>
    </row>
    <row r="58" spans="1:2" x14ac:dyDescent="0.3">
      <c r="A58" s="3">
        <v>1974</v>
      </c>
      <c r="B58" s="4">
        <v>10941.380000000001</v>
      </c>
    </row>
    <row r="59" spans="1:2" x14ac:dyDescent="0.3">
      <c r="A59" s="3">
        <v>1975</v>
      </c>
      <c r="B59" s="4">
        <v>5149.4000000000005</v>
      </c>
    </row>
    <row r="60" spans="1:2" x14ac:dyDescent="0.3">
      <c r="A60" s="3">
        <v>1976</v>
      </c>
      <c r="B60" s="4">
        <v>2219.6499999999996</v>
      </c>
    </row>
    <row r="61" spans="1:2" x14ac:dyDescent="0.3">
      <c r="A61" s="3">
        <v>1977</v>
      </c>
      <c r="B61" s="4">
        <v>1445.4299999999998</v>
      </c>
    </row>
    <row r="62" spans="1:2" x14ac:dyDescent="0.3">
      <c r="A62" s="3">
        <v>1978</v>
      </c>
      <c r="B62" s="4">
        <v>8111.1</v>
      </c>
    </row>
    <row r="63" spans="1:2" x14ac:dyDescent="0.3">
      <c r="A63" s="3">
        <v>1979</v>
      </c>
      <c r="B63" s="4">
        <v>2962.6599999999994</v>
      </c>
    </row>
    <row r="64" spans="1:2" x14ac:dyDescent="0.3">
      <c r="A64" s="3">
        <v>1980</v>
      </c>
      <c r="B64" s="4">
        <v>6744.35</v>
      </c>
    </row>
    <row r="65" spans="1:2" x14ac:dyDescent="0.3">
      <c r="A65" s="3">
        <v>1981</v>
      </c>
      <c r="B65" s="4">
        <v>3891.79</v>
      </c>
    </row>
    <row r="66" spans="1:2" x14ac:dyDescent="0.3">
      <c r="A66" s="3">
        <v>1982</v>
      </c>
      <c r="B66" s="4">
        <v>8367.86</v>
      </c>
    </row>
    <row r="67" spans="1:2" x14ac:dyDescent="0.3">
      <c r="A67" s="3">
        <v>1983</v>
      </c>
      <c r="B67" s="4">
        <v>11426.150000000001</v>
      </c>
    </row>
    <row r="68" spans="1:2" x14ac:dyDescent="0.3">
      <c r="A68" s="3">
        <v>1984</v>
      </c>
      <c r="B68" s="4">
        <v>6477.43</v>
      </c>
    </row>
    <row r="69" spans="1:2" x14ac:dyDescent="0.3">
      <c r="A69" s="3">
        <v>1985</v>
      </c>
      <c r="B69" s="4">
        <v>3103.4700000000003</v>
      </c>
    </row>
    <row r="70" spans="1:2" x14ac:dyDescent="0.3">
      <c r="A70" s="3">
        <v>1986</v>
      </c>
      <c r="B70" s="4">
        <v>7951.933</v>
      </c>
    </row>
    <row r="71" spans="1:2" x14ac:dyDescent="0.3">
      <c r="A71" s="3">
        <v>1987</v>
      </c>
      <c r="B71" s="4">
        <v>3155.2819999999997</v>
      </c>
    </row>
    <row r="72" spans="1:2" x14ac:dyDescent="0.3">
      <c r="A72" s="3">
        <v>1988</v>
      </c>
      <c r="B72" s="4">
        <v>3231.02</v>
      </c>
    </row>
    <row r="73" spans="1:2" x14ac:dyDescent="0.3">
      <c r="A73" s="3">
        <v>1989</v>
      </c>
      <c r="B73" s="4">
        <v>4029.2930000000001</v>
      </c>
    </row>
    <row r="74" spans="1:2" x14ac:dyDescent="0.3">
      <c r="A74" s="3">
        <v>1990</v>
      </c>
      <c r="B74" s="4">
        <v>2177.7619999999997</v>
      </c>
    </row>
    <row r="75" spans="1:2" x14ac:dyDescent="0.3">
      <c r="A75" s="3">
        <v>1991</v>
      </c>
      <c r="B75" s="4">
        <v>1966.2460000000001</v>
      </c>
    </row>
    <row r="76" spans="1:2" x14ac:dyDescent="0.3">
      <c r="A76" s="3">
        <v>1992</v>
      </c>
      <c r="B76" s="4">
        <v>3020.8429999999998</v>
      </c>
    </row>
    <row r="77" spans="1:2" x14ac:dyDescent="0.3">
      <c r="A77" s="3">
        <v>1993</v>
      </c>
      <c r="B77" s="4">
        <v>6044.4929999999995</v>
      </c>
    </row>
    <row r="78" spans="1:2" x14ac:dyDescent="0.3">
      <c r="A78" s="3">
        <v>1994</v>
      </c>
      <c r="B78" s="4">
        <v>2351.201</v>
      </c>
    </row>
    <row r="79" spans="1:2" x14ac:dyDescent="0.3">
      <c r="A79" s="3">
        <v>1995</v>
      </c>
      <c r="B79" s="4">
        <v>9865.2430000000004</v>
      </c>
    </row>
    <row r="80" spans="1:2" x14ac:dyDescent="0.3">
      <c r="A80" s="3">
        <v>1996</v>
      </c>
      <c r="B80" s="4">
        <v>1801.1310000000001</v>
      </c>
    </row>
    <row r="81" spans="1:2" x14ac:dyDescent="0.3">
      <c r="A81" s="3">
        <v>1997</v>
      </c>
      <c r="B81" s="4">
        <v>7230.3590000000004</v>
      </c>
    </row>
    <row r="82" spans="1:2" x14ac:dyDescent="0.3">
      <c r="A82" s="3">
        <v>1998</v>
      </c>
      <c r="B82" s="4">
        <v>15719.09</v>
      </c>
    </row>
    <row r="83" spans="1:2" x14ac:dyDescent="0.3">
      <c r="A83" s="3">
        <v>1999</v>
      </c>
      <c r="B83" s="4">
        <v>6419.9569999999994</v>
      </c>
    </row>
    <row r="84" spans="1:2" x14ac:dyDescent="0.3">
      <c r="A84" s="3">
        <v>2000</v>
      </c>
      <c r="B84" s="4">
        <v>6317.1249999999991</v>
      </c>
    </row>
    <row r="85" spans="1:2" x14ac:dyDescent="0.3">
      <c r="A85" s="3">
        <v>2001</v>
      </c>
      <c r="B85" s="4">
        <v>3268.3409999999994</v>
      </c>
    </row>
    <row r="86" spans="1:2" x14ac:dyDescent="0.3">
      <c r="A86" s="3">
        <v>2002</v>
      </c>
      <c r="B86" s="4">
        <v>5180.9160000000002</v>
      </c>
    </row>
    <row r="87" spans="1:2" x14ac:dyDescent="0.3">
      <c r="A87" s="3">
        <v>2003</v>
      </c>
      <c r="B87" s="4">
        <v>5819.8909999999996</v>
      </c>
    </row>
    <row r="88" spans="1:2" x14ac:dyDescent="0.3">
      <c r="A88" s="3">
        <v>2004</v>
      </c>
      <c r="B88" s="4">
        <v>6265.7179999999998</v>
      </c>
    </row>
    <row r="89" spans="1:2" x14ac:dyDescent="0.3">
      <c r="A89" s="3">
        <v>2005</v>
      </c>
      <c r="B89" s="4">
        <v>4152.8690000000006</v>
      </c>
    </row>
    <row r="90" spans="1:2" x14ac:dyDescent="0.3">
      <c r="A90" s="3">
        <v>2006</v>
      </c>
      <c r="B90" s="4">
        <v>8257.6049999999996</v>
      </c>
    </row>
    <row r="91" spans="1:2" x14ac:dyDescent="0.3">
      <c r="A91" s="3">
        <v>2007</v>
      </c>
      <c r="B91" s="4">
        <v>3123.3220000000001</v>
      </c>
    </row>
    <row r="92" spans="1:2" x14ac:dyDescent="0.3">
      <c r="A92" s="3">
        <v>2008</v>
      </c>
      <c r="B92" s="4">
        <v>3389.998</v>
      </c>
    </row>
    <row r="93" spans="1:2" x14ac:dyDescent="0.3">
      <c r="A93" s="3">
        <v>2009</v>
      </c>
      <c r="B93" s="4">
        <v>3372.3940000000002</v>
      </c>
    </row>
    <row r="94" spans="1:2" x14ac:dyDescent="0.3">
      <c r="A94" s="3">
        <v>2010</v>
      </c>
      <c r="B94" s="4">
        <v>4487.1480000000001</v>
      </c>
    </row>
    <row r="95" spans="1:2" x14ac:dyDescent="0.3">
      <c r="A95" s="3">
        <v>2011</v>
      </c>
      <c r="B95" s="4">
        <v>5459.4669999999996</v>
      </c>
    </row>
    <row r="96" spans="1:2" x14ac:dyDescent="0.3">
      <c r="A96" s="3">
        <v>2012</v>
      </c>
      <c r="B96" s="4">
        <v>2632.37</v>
      </c>
    </row>
    <row r="97" spans="1:2" x14ac:dyDescent="0.3">
      <c r="A97" s="3">
        <v>2013</v>
      </c>
      <c r="B97" s="4">
        <v>3730.0349999999999</v>
      </c>
    </row>
    <row r="98" spans="1:2" x14ac:dyDescent="0.3">
      <c r="A98" s="3">
        <v>2014</v>
      </c>
      <c r="B98" s="4">
        <v>1996.492</v>
      </c>
    </row>
    <row r="99" spans="1:2" x14ac:dyDescent="0.3">
      <c r="A99" s="3">
        <v>2015</v>
      </c>
      <c r="B99" s="4">
        <v>3797.3420000000001</v>
      </c>
    </row>
    <row r="100" spans="1:2" x14ac:dyDescent="0.3">
      <c r="A100" s="3">
        <v>2016</v>
      </c>
      <c r="B100" s="4">
        <v>5780.512999999999</v>
      </c>
    </row>
    <row r="101" spans="1:2" x14ac:dyDescent="0.3">
      <c r="A101" s="3">
        <v>2017</v>
      </c>
      <c r="B101" s="4">
        <v>10029.119999999999</v>
      </c>
    </row>
    <row r="102" spans="1:2" x14ac:dyDescent="0.3">
      <c r="A102" s="3">
        <v>2018</v>
      </c>
      <c r="B102" s="4">
        <v>2486.6120000000001</v>
      </c>
    </row>
    <row r="103" spans="1:2" x14ac:dyDescent="0.3">
      <c r="A103" s="3">
        <v>2019</v>
      </c>
      <c r="B103" s="4">
        <v>6470.7429999999995</v>
      </c>
    </row>
    <row r="104" spans="1:2" x14ac:dyDescent="0.3">
      <c r="A104" s="3">
        <v>2020</v>
      </c>
      <c r="B104" s="4">
        <v>2386.2979999999998</v>
      </c>
    </row>
    <row r="105" spans="1:2" x14ac:dyDescent="0.3">
      <c r="A105" s="3">
        <v>2021</v>
      </c>
      <c r="B105" s="4">
        <v>1346.2329999999999</v>
      </c>
    </row>
    <row r="106" spans="1:2" x14ac:dyDescent="0.3">
      <c r="A106" s="3" t="s">
        <v>2401</v>
      </c>
      <c r="B106" s="4">
        <v>491020.2350000001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A4D70-81D9-48AC-9FE6-3A229CA921FE}">
  <dimension ref="A1:O1195"/>
  <sheetViews>
    <sheetView workbookViewId="0"/>
  </sheetViews>
  <sheetFormatPr defaultRowHeight="14.4" x14ac:dyDescent="0.3"/>
  <cols>
    <col min="11" max="11" width="9.21875" style="1"/>
  </cols>
  <sheetData>
    <row r="1" spans="1:15" s="9" customFormat="1" ht="28.8" x14ac:dyDescent="0.3">
      <c r="A1" s="9" t="s">
        <v>2338</v>
      </c>
      <c r="B1" s="9" t="s">
        <v>2336</v>
      </c>
      <c r="C1" s="9" t="s">
        <v>2335</v>
      </c>
      <c r="D1" s="9" t="s">
        <v>2337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</row>
    <row r="2" spans="1:15" x14ac:dyDescent="0.3">
      <c r="A2">
        <f>VALUE(LEFT('SBB FNF CDEC Data'!L2,4))</f>
        <v>1921</v>
      </c>
      <c r="B2">
        <f>VALUE(RIGHT(LEFT('SBB FNF CDEC Data'!L2,6),2))</f>
        <v>10</v>
      </c>
      <c r="C2">
        <f>IF(B2&gt;=10,A2+1,A2)</f>
        <v>1922</v>
      </c>
      <c r="D2">
        <f>'SBB FNF CDEC Data'!M2/1000</f>
        <v>242</v>
      </c>
      <c r="G2" t="s">
        <v>9</v>
      </c>
      <c r="H2" t="s">
        <v>10</v>
      </c>
      <c r="I2">
        <v>65</v>
      </c>
      <c r="J2" t="s">
        <v>11</v>
      </c>
      <c r="K2" t="s">
        <v>12</v>
      </c>
      <c r="L2" t="s">
        <v>13</v>
      </c>
      <c r="M2" t="s">
        <v>14</v>
      </c>
      <c r="N2" t="s">
        <v>12</v>
      </c>
      <c r="O2" t="s">
        <v>15</v>
      </c>
    </row>
    <row r="3" spans="1:15" x14ac:dyDescent="0.3">
      <c r="A3">
        <f>VALUE(LEFT('SBB FNF CDEC Data'!L3,4))</f>
        <v>1921</v>
      </c>
      <c r="B3">
        <f>VALUE(RIGHT(LEFT('SBB FNF CDEC Data'!L3,6),2))</f>
        <v>11</v>
      </c>
      <c r="C3">
        <f t="shared" ref="C3:C66" si="0">IF(B3&gt;=10,A3+1,A3)</f>
        <v>1922</v>
      </c>
      <c r="D3">
        <f>'SBB FNF CDEC Data'!M3/1000</f>
        <v>289</v>
      </c>
      <c r="G3" t="s">
        <v>9</v>
      </c>
      <c r="H3" t="s">
        <v>10</v>
      </c>
      <c r="I3">
        <v>65</v>
      </c>
      <c r="J3" t="s">
        <v>11</v>
      </c>
      <c r="K3" t="s">
        <v>12</v>
      </c>
      <c r="L3" t="s">
        <v>16</v>
      </c>
      <c r="M3" t="s">
        <v>17</v>
      </c>
      <c r="N3" t="s">
        <v>12</v>
      </c>
      <c r="O3" t="s">
        <v>15</v>
      </c>
    </row>
    <row r="4" spans="1:15" x14ac:dyDescent="0.3">
      <c r="A4">
        <f>VALUE(LEFT('SBB FNF CDEC Data'!L4,4))</f>
        <v>1921</v>
      </c>
      <c r="B4">
        <f>VALUE(RIGHT(LEFT('SBB FNF CDEC Data'!L4,6),2))</f>
        <v>12</v>
      </c>
      <c r="C4">
        <f t="shared" si="0"/>
        <v>1922</v>
      </c>
      <c r="D4">
        <f>'SBB FNF CDEC Data'!M4/1000</f>
        <v>542</v>
      </c>
      <c r="G4" t="s">
        <v>9</v>
      </c>
      <c r="H4" t="s">
        <v>10</v>
      </c>
      <c r="I4">
        <v>65</v>
      </c>
      <c r="J4" t="s">
        <v>11</v>
      </c>
      <c r="K4" t="s">
        <v>12</v>
      </c>
      <c r="L4" t="s">
        <v>18</v>
      </c>
      <c r="M4" t="s">
        <v>19</v>
      </c>
      <c r="N4" t="s">
        <v>12</v>
      </c>
      <c r="O4" t="s">
        <v>15</v>
      </c>
    </row>
    <row r="5" spans="1:15" x14ac:dyDescent="0.3">
      <c r="A5">
        <f>VALUE(LEFT('SBB FNF CDEC Data'!L5,4))</f>
        <v>1922</v>
      </c>
      <c r="B5">
        <f>VALUE(RIGHT(LEFT('SBB FNF CDEC Data'!L5,6),2))</f>
        <v>1</v>
      </c>
      <c r="C5">
        <f t="shared" si="0"/>
        <v>1922</v>
      </c>
      <c r="D5">
        <f>'SBB FNF CDEC Data'!M5/1000</f>
        <v>432</v>
      </c>
      <c r="G5" t="s">
        <v>9</v>
      </c>
      <c r="H5" t="s">
        <v>10</v>
      </c>
      <c r="I5">
        <v>65</v>
      </c>
      <c r="J5" t="s">
        <v>11</v>
      </c>
      <c r="K5" t="s">
        <v>12</v>
      </c>
      <c r="L5" t="s">
        <v>20</v>
      </c>
      <c r="M5" t="s">
        <v>21</v>
      </c>
      <c r="N5" t="s">
        <v>12</v>
      </c>
      <c r="O5" t="s">
        <v>15</v>
      </c>
    </row>
    <row r="6" spans="1:15" x14ac:dyDescent="0.3">
      <c r="A6">
        <f>VALUE(LEFT('SBB FNF CDEC Data'!L6,4))</f>
        <v>1922</v>
      </c>
      <c r="B6">
        <f>VALUE(RIGHT(LEFT('SBB FNF CDEC Data'!L6,6),2))</f>
        <v>2</v>
      </c>
      <c r="C6">
        <f t="shared" si="0"/>
        <v>1922</v>
      </c>
      <c r="D6">
        <f>'SBB FNF CDEC Data'!M6/1000</f>
        <v>967</v>
      </c>
      <c r="G6" t="s">
        <v>9</v>
      </c>
      <c r="H6" t="s">
        <v>10</v>
      </c>
      <c r="I6">
        <v>65</v>
      </c>
      <c r="J6" t="s">
        <v>11</v>
      </c>
      <c r="K6" t="s">
        <v>12</v>
      </c>
      <c r="L6" t="s">
        <v>22</v>
      </c>
      <c r="M6" t="s">
        <v>23</v>
      </c>
      <c r="N6" t="s">
        <v>12</v>
      </c>
      <c r="O6" t="s">
        <v>15</v>
      </c>
    </row>
    <row r="7" spans="1:15" x14ac:dyDescent="0.3">
      <c r="A7">
        <f>VALUE(LEFT('SBB FNF CDEC Data'!L7,4))</f>
        <v>1922</v>
      </c>
      <c r="B7">
        <f>VALUE(RIGHT(LEFT('SBB FNF CDEC Data'!L7,6),2))</f>
        <v>3</v>
      </c>
      <c r="C7">
        <f t="shared" si="0"/>
        <v>1922</v>
      </c>
      <c r="D7">
        <f>'SBB FNF CDEC Data'!M7/1000</f>
        <v>880</v>
      </c>
      <c r="G7" t="s">
        <v>9</v>
      </c>
      <c r="H7" t="s">
        <v>10</v>
      </c>
      <c r="I7">
        <v>65</v>
      </c>
      <c r="J7" t="s">
        <v>11</v>
      </c>
      <c r="K7" t="s">
        <v>12</v>
      </c>
      <c r="L7" t="s">
        <v>24</v>
      </c>
      <c r="M7" t="s">
        <v>25</v>
      </c>
      <c r="N7" t="s">
        <v>12</v>
      </c>
      <c r="O7" t="s">
        <v>15</v>
      </c>
    </row>
    <row r="8" spans="1:15" x14ac:dyDescent="0.3">
      <c r="A8">
        <f>VALUE(LEFT('SBB FNF CDEC Data'!L8,4))</f>
        <v>1922</v>
      </c>
      <c r="B8">
        <f>VALUE(RIGHT(LEFT('SBB FNF CDEC Data'!L8,6),2))</f>
        <v>4</v>
      </c>
      <c r="C8">
        <f t="shared" si="0"/>
        <v>1922</v>
      </c>
      <c r="D8">
        <f>'SBB FNF CDEC Data'!M8/1000</f>
        <v>1067</v>
      </c>
      <c r="G8" t="s">
        <v>9</v>
      </c>
      <c r="H8" t="s">
        <v>10</v>
      </c>
      <c r="I8">
        <v>65</v>
      </c>
      <c r="J8" t="s">
        <v>11</v>
      </c>
      <c r="K8" t="s">
        <v>12</v>
      </c>
      <c r="L8" t="s">
        <v>26</v>
      </c>
      <c r="M8" t="s">
        <v>27</v>
      </c>
      <c r="N8" t="s">
        <v>12</v>
      </c>
      <c r="O8" t="s">
        <v>15</v>
      </c>
    </row>
    <row r="9" spans="1:15" x14ac:dyDescent="0.3">
      <c r="A9">
        <f>VALUE(LEFT('SBB FNF CDEC Data'!L9,4))</f>
        <v>1922</v>
      </c>
      <c r="B9">
        <f>VALUE(RIGHT(LEFT('SBB FNF CDEC Data'!L9,6),2))</f>
        <v>5</v>
      </c>
      <c r="C9">
        <f t="shared" si="0"/>
        <v>1922</v>
      </c>
      <c r="D9">
        <f>'SBB FNF CDEC Data'!M9/1000</f>
        <v>896</v>
      </c>
      <c r="G9" t="s">
        <v>9</v>
      </c>
      <c r="H9" t="s">
        <v>10</v>
      </c>
      <c r="I9">
        <v>65</v>
      </c>
      <c r="J9" t="s">
        <v>11</v>
      </c>
      <c r="K9" t="s">
        <v>12</v>
      </c>
      <c r="L9" t="s">
        <v>28</v>
      </c>
      <c r="M9" t="s">
        <v>29</v>
      </c>
      <c r="N9" t="s">
        <v>12</v>
      </c>
      <c r="O9" t="s">
        <v>15</v>
      </c>
    </row>
    <row r="10" spans="1:15" x14ac:dyDescent="0.3">
      <c r="A10">
        <f>VALUE(LEFT('SBB FNF CDEC Data'!L10,4))</f>
        <v>1922</v>
      </c>
      <c r="B10">
        <f>VALUE(RIGHT(LEFT('SBB FNF CDEC Data'!L10,6),2))</f>
        <v>6</v>
      </c>
      <c r="C10">
        <f t="shared" si="0"/>
        <v>1922</v>
      </c>
      <c r="D10">
        <f>'SBB FNF CDEC Data'!M10/1000</f>
        <v>511</v>
      </c>
      <c r="G10" t="s">
        <v>9</v>
      </c>
      <c r="H10" t="s">
        <v>10</v>
      </c>
      <c r="I10">
        <v>65</v>
      </c>
      <c r="J10" t="s">
        <v>11</v>
      </c>
      <c r="K10" t="s">
        <v>12</v>
      </c>
      <c r="L10" t="s">
        <v>30</v>
      </c>
      <c r="M10" t="s">
        <v>31</v>
      </c>
      <c r="N10" t="s">
        <v>12</v>
      </c>
      <c r="O10" t="s">
        <v>15</v>
      </c>
    </row>
    <row r="11" spans="1:15" x14ac:dyDescent="0.3">
      <c r="A11">
        <f>VALUE(LEFT('SBB FNF CDEC Data'!L11,4))</f>
        <v>1922</v>
      </c>
      <c r="B11">
        <f>VALUE(RIGHT(LEFT('SBB FNF CDEC Data'!L11,6),2))</f>
        <v>7</v>
      </c>
      <c r="C11">
        <f t="shared" si="0"/>
        <v>1922</v>
      </c>
      <c r="D11">
        <f>'SBB FNF CDEC Data'!M11/1000</f>
        <v>338</v>
      </c>
      <c r="G11" t="s">
        <v>9</v>
      </c>
      <c r="H11" t="s">
        <v>10</v>
      </c>
      <c r="I11">
        <v>65</v>
      </c>
      <c r="J11" t="s">
        <v>11</v>
      </c>
      <c r="K11" t="s">
        <v>12</v>
      </c>
      <c r="L11" t="s">
        <v>32</v>
      </c>
      <c r="M11" t="s">
        <v>33</v>
      </c>
      <c r="N11" t="s">
        <v>12</v>
      </c>
      <c r="O11" t="s">
        <v>15</v>
      </c>
    </row>
    <row r="12" spans="1:15" x14ac:dyDescent="0.3">
      <c r="A12">
        <f>VALUE(LEFT('SBB FNF CDEC Data'!L12,4))</f>
        <v>1922</v>
      </c>
      <c r="B12">
        <f>VALUE(RIGHT(LEFT('SBB FNF CDEC Data'!L12,6),2))</f>
        <v>8</v>
      </c>
      <c r="C12">
        <f t="shared" si="0"/>
        <v>1922</v>
      </c>
      <c r="D12">
        <f>'SBB FNF CDEC Data'!M12/1000</f>
        <v>263</v>
      </c>
      <c r="G12" t="s">
        <v>9</v>
      </c>
      <c r="H12" t="s">
        <v>10</v>
      </c>
      <c r="I12">
        <v>65</v>
      </c>
      <c r="J12" t="s">
        <v>11</v>
      </c>
      <c r="K12" t="s">
        <v>12</v>
      </c>
      <c r="L12" t="s">
        <v>34</v>
      </c>
      <c r="M12" t="s">
        <v>35</v>
      </c>
      <c r="N12" t="s">
        <v>12</v>
      </c>
      <c r="O12" t="s">
        <v>15</v>
      </c>
    </row>
    <row r="13" spans="1:15" x14ac:dyDescent="0.3">
      <c r="A13">
        <f>VALUE(LEFT('SBB FNF CDEC Data'!L13,4))</f>
        <v>1922</v>
      </c>
      <c r="B13">
        <f>VALUE(RIGHT(LEFT('SBB FNF CDEC Data'!L13,6),2))</f>
        <v>9</v>
      </c>
      <c r="C13">
        <f t="shared" si="0"/>
        <v>1922</v>
      </c>
      <c r="D13">
        <f>'SBB FNF CDEC Data'!M13/1000</f>
        <v>239</v>
      </c>
      <c r="G13" t="s">
        <v>9</v>
      </c>
      <c r="H13" t="s">
        <v>10</v>
      </c>
      <c r="I13">
        <v>65</v>
      </c>
      <c r="J13" t="s">
        <v>11</v>
      </c>
      <c r="K13" t="s">
        <v>12</v>
      </c>
      <c r="L13" t="s">
        <v>36</v>
      </c>
      <c r="M13" t="s">
        <v>37</v>
      </c>
      <c r="N13" t="s">
        <v>12</v>
      </c>
      <c r="O13" t="s">
        <v>15</v>
      </c>
    </row>
    <row r="14" spans="1:15" x14ac:dyDescent="0.3">
      <c r="A14">
        <f>VALUE(LEFT('SBB FNF CDEC Data'!L14,4))</f>
        <v>1922</v>
      </c>
      <c r="B14">
        <f>VALUE(RIGHT(LEFT('SBB FNF CDEC Data'!L14,6),2))</f>
        <v>10</v>
      </c>
      <c r="C14">
        <f t="shared" si="0"/>
        <v>1923</v>
      </c>
      <c r="D14">
        <f>'SBB FNF CDEC Data'!M14/1000</f>
        <v>256</v>
      </c>
      <c r="G14" t="s">
        <v>9</v>
      </c>
      <c r="H14" t="s">
        <v>10</v>
      </c>
      <c r="I14">
        <v>65</v>
      </c>
      <c r="J14" t="s">
        <v>11</v>
      </c>
      <c r="K14" t="s">
        <v>12</v>
      </c>
      <c r="L14" t="s">
        <v>38</v>
      </c>
      <c r="M14" t="s">
        <v>39</v>
      </c>
      <c r="N14" t="s">
        <v>12</v>
      </c>
      <c r="O14" t="s">
        <v>15</v>
      </c>
    </row>
    <row r="15" spans="1:15" x14ac:dyDescent="0.3">
      <c r="A15">
        <f>VALUE(LEFT('SBB FNF CDEC Data'!L15,4))</f>
        <v>1922</v>
      </c>
      <c r="B15">
        <f>VALUE(RIGHT(LEFT('SBB FNF CDEC Data'!L15,6),2))</f>
        <v>11</v>
      </c>
      <c r="C15">
        <f t="shared" si="0"/>
        <v>1923</v>
      </c>
      <c r="D15">
        <f>'SBB FNF CDEC Data'!M15/1000</f>
        <v>339</v>
      </c>
      <c r="G15" t="s">
        <v>9</v>
      </c>
      <c r="H15" t="s">
        <v>10</v>
      </c>
      <c r="I15">
        <v>65</v>
      </c>
      <c r="J15" t="s">
        <v>11</v>
      </c>
      <c r="K15" t="s">
        <v>12</v>
      </c>
      <c r="L15" t="s">
        <v>40</v>
      </c>
      <c r="M15" t="s">
        <v>41</v>
      </c>
      <c r="N15" t="s">
        <v>12</v>
      </c>
      <c r="O15" t="s">
        <v>15</v>
      </c>
    </row>
    <row r="16" spans="1:15" x14ac:dyDescent="0.3">
      <c r="A16">
        <f>VALUE(LEFT('SBB FNF CDEC Data'!L16,4))</f>
        <v>1922</v>
      </c>
      <c r="B16">
        <f>VALUE(RIGHT(LEFT('SBB FNF CDEC Data'!L16,6),2))</f>
        <v>12</v>
      </c>
      <c r="C16">
        <f t="shared" si="0"/>
        <v>1923</v>
      </c>
      <c r="D16">
        <f>'SBB FNF CDEC Data'!M16/1000</f>
        <v>646</v>
      </c>
      <c r="G16" t="s">
        <v>9</v>
      </c>
      <c r="H16" t="s">
        <v>10</v>
      </c>
      <c r="I16">
        <v>65</v>
      </c>
      <c r="J16" t="s">
        <v>11</v>
      </c>
      <c r="K16" t="s">
        <v>12</v>
      </c>
      <c r="L16" t="s">
        <v>42</v>
      </c>
      <c r="M16" t="s">
        <v>43</v>
      </c>
      <c r="N16" t="s">
        <v>12</v>
      </c>
      <c r="O16" t="s">
        <v>15</v>
      </c>
    </row>
    <row r="17" spans="1:15" x14ac:dyDescent="0.3">
      <c r="A17">
        <f>VALUE(LEFT('SBB FNF CDEC Data'!L17,4))</f>
        <v>1923</v>
      </c>
      <c r="B17">
        <f>VALUE(RIGHT(LEFT('SBB FNF CDEC Data'!L17,6),2))</f>
        <v>1</v>
      </c>
      <c r="C17">
        <f t="shared" si="0"/>
        <v>1923</v>
      </c>
      <c r="D17">
        <f>'SBB FNF CDEC Data'!M17/1000</f>
        <v>678</v>
      </c>
      <c r="G17" t="s">
        <v>9</v>
      </c>
      <c r="H17" t="s">
        <v>10</v>
      </c>
      <c r="I17">
        <v>65</v>
      </c>
      <c r="J17" t="s">
        <v>11</v>
      </c>
      <c r="K17" t="s">
        <v>12</v>
      </c>
      <c r="L17" t="s">
        <v>44</v>
      </c>
      <c r="M17" t="s">
        <v>45</v>
      </c>
      <c r="N17" t="s">
        <v>12</v>
      </c>
      <c r="O17" t="s">
        <v>15</v>
      </c>
    </row>
    <row r="18" spans="1:15" x14ac:dyDescent="0.3">
      <c r="A18">
        <f>VALUE(LEFT('SBB FNF CDEC Data'!L18,4))</f>
        <v>1923</v>
      </c>
      <c r="B18">
        <f>VALUE(RIGHT(LEFT('SBB FNF CDEC Data'!L18,6),2))</f>
        <v>2</v>
      </c>
      <c r="C18">
        <f t="shared" si="0"/>
        <v>1923</v>
      </c>
      <c r="D18">
        <f>'SBB FNF CDEC Data'!M18/1000</f>
        <v>446</v>
      </c>
      <c r="G18" t="s">
        <v>9</v>
      </c>
      <c r="H18" t="s">
        <v>10</v>
      </c>
      <c r="I18">
        <v>65</v>
      </c>
      <c r="J18" t="s">
        <v>11</v>
      </c>
      <c r="K18" t="s">
        <v>12</v>
      </c>
      <c r="L18" t="s">
        <v>46</v>
      </c>
      <c r="M18" t="s">
        <v>47</v>
      </c>
      <c r="N18" t="s">
        <v>12</v>
      </c>
      <c r="O18" t="s">
        <v>15</v>
      </c>
    </row>
    <row r="19" spans="1:15" x14ac:dyDescent="0.3">
      <c r="A19">
        <f>VALUE(LEFT('SBB FNF CDEC Data'!L19,4))</f>
        <v>1923</v>
      </c>
      <c r="B19">
        <f>VALUE(RIGHT(LEFT('SBB FNF CDEC Data'!L19,6),2))</f>
        <v>3</v>
      </c>
      <c r="C19">
        <f t="shared" si="0"/>
        <v>1923</v>
      </c>
      <c r="D19">
        <f>'SBB FNF CDEC Data'!M19/1000</f>
        <v>422</v>
      </c>
      <c r="G19" t="s">
        <v>9</v>
      </c>
      <c r="H19" t="s">
        <v>10</v>
      </c>
      <c r="I19">
        <v>65</v>
      </c>
      <c r="J19" t="s">
        <v>11</v>
      </c>
      <c r="K19" t="s">
        <v>12</v>
      </c>
      <c r="L19" t="s">
        <v>48</v>
      </c>
      <c r="M19" t="s">
        <v>49</v>
      </c>
      <c r="N19" t="s">
        <v>12</v>
      </c>
      <c r="O19" t="s">
        <v>15</v>
      </c>
    </row>
    <row r="20" spans="1:15" x14ac:dyDescent="0.3">
      <c r="A20">
        <f>VALUE(LEFT('SBB FNF CDEC Data'!L20,4))</f>
        <v>1923</v>
      </c>
      <c r="B20">
        <f>VALUE(RIGHT(LEFT('SBB FNF CDEC Data'!L20,6),2))</f>
        <v>4</v>
      </c>
      <c r="C20">
        <f t="shared" si="0"/>
        <v>1923</v>
      </c>
      <c r="D20">
        <f>'SBB FNF CDEC Data'!M20/1000</f>
        <v>884</v>
      </c>
      <c r="G20" t="s">
        <v>9</v>
      </c>
      <c r="H20" t="s">
        <v>10</v>
      </c>
      <c r="I20">
        <v>65</v>
      </c>
      <c r="J20" t="s">
        <v>11</v>
      </c>
      <c r="K20" t="s">
        <v>12</v>
      </c>
      <c r="L20" t="s">
        <v>50</v>
      </c>
      <c r="M20" t="s">
        <v>51</v>
      </c>
      <c r="N20" t="s">
        <v>12</v>
      </c>
      <c r="O20" t="s">
        <v>15</v>
      </c>
    </row>
    <row r="21" spans="1:15" x14ac:dyDescent="0.3">
      <c r="A21">
        <f>VALUE(LEFT('SBB FNF CDEC Data'!L21,4))</f>
        <v>1923</v>
      </c>
      <c r="B21">
        <f>VALUE(RIGHT(LEFT('SBB FNF CDEC Data'!L21,6),2))</f>
        <v>5</v>
      </c>
      <c r="C21">
        <f t="shared" si="0"/>
        <v>1923</v>
      </c>
      <c r="D21">
        <f>'SBB FNF CDEC Data'!M21/1000</f>
        <v>431</v>
      </c>
      <c r="G21" t="s">
        <v>9</v>
      </c>
      <c r="H21" t="s">
        <v>10</v>
      </c>
      <c r="I21">
        <v>65</v>
      </c>
      <c r="J21" t="s">
        <v>11</v>
      </c>
      <c r="K21" t="s">
        <v>12</v>
      </c>
      <c r="L21" t="s">
        <v>52</v>
      </c>
      <c r="M21" t="s">
        <v>53</v>
      </c>
      <c r="N21" t="s">
        <v>12</v>
      </c>
      <c r="O21" t="s">
        <v>15</v>
      </c>
    </row>
    <row r="22" spans="1:15" x14ac:dyDescent="0.3">
      <c r="A22">
        <f>VALUE(LEFT('SBB FNF CDEC Data'!L22,4))</f>
        <v>1923</v>
      </c>
      <c r="B22">
        <f>VALUE(RIGHT(LEFT('SBB FNF CDEC Data'!L22,6),2))</f>
        <v>6</v>
      </c>
      <c r="C22">
        <f t="shared" si="0"/>
        <v>1923</v>
      </c>
      <c r="D22">
        <f>'SBB FNF CDEC Data'!M22/1000</f>
        <v>398</v>
      </c>
      <c r="G22" t="s">
        <v>9</v>
      </c>
      <c r="H22" t="s">
        <v>10</v>
      </c>
      <c r="I22">
        <v>65</v>
      </c>
      <c r="J22" t="s">
        <v>11</v>
      </c>
      <c r="K22" t="s">
        <v>12</v>
      </c>
      <c r="L22" t="s">
        <v>54</v>
      </c>
      <c r="M22" t="s">
        <v>55</v>
      </c>
      <c r="N22" t="s">
        <v>12</v>
      </c>
      <c r="O22" t="s">
        <v>15</v>
      </c>
    </row>
    <row r="23" spans="1:15" x14ac:dyDescent="0.3">
      <c r="A23">
        <f>VALUE(LEFT('SBB FNF CDEC Data'!L23,4))</f>
        <v>1923</v>
      </c>
      <c r="B23">
        <f>VALUE(RIGHT(LEFT('SBB FNF CDEC Data'!L23,6),2))</f>
        <v>7</v>
      </c>
      <c r="C23">
        <f t="shared" si="0"/>
        <v>1923</v>
      </c>
      <c r="D23">
        <f>'SBB FNF CDEC Data'!M23/1000</f>
        <v>314</v>
      </c>
      <c r="G23" t="s">
        <v>9</v>
      </c>
      <c r="H23" t="s">
        <v>10</v>
      </c>
      <c r="I23">
        <v>65</v>
      </c>
      <c r="J23" t="s">
        <v>11</v>
      </c>
      <c r="K23" t="s">
        <v>12</v>
      </c>
      <c r="L23" t="s">
        <v>56</v>
      </c>
      <c r="M23" t="s">
        <v>57</v>
      </c>
      <c r="N23" t="s">
        <v>12</v>
      </c>
      <c r="O23" t="s">
        <v>15</v>
      </c>
    </row>
    <row r="24" spans="1:15" x14ac:dyDescent="0.3">
      <c r="A24">
        <f>VALUE(LEFT('SBB FNF CDEC Data'!L24,4))</f>
        <v>1923</v>
      </c>
      <c r="B24">
        <f>VALUE(RIGHT(LEFT('SBB FNF CDEC Data'!L24,6),2))</f>
        <v>8</v>
      </c>
      <c r="C24">
        <f t="shared" si="0"/>
        <v>1923</v>
      </c>
      <c r="D24">
        <f>'SBB FNF CDEC Data'!M24/1000</f>
        <v>240</v>
      </c>
      <c r="G24" t="s">
        <v>9</v>
      </c>
      <c r="H24" t="s">
        <v>10</v>
      </c>
      <c r="I24">
        <v>65</v>
      </c>
      <c r="J24" t="s">
        <v>11</v>
      </c>
      <c r="K24" t="s">
        <v>12</v>
      </c>
      <c r="L24" t="s">
        <v>58</v>
      </c>
      <c r="M24" t="s">
        <v>59</v>
      </c>
      <c r="N24" t="s">
        <v>12</v>
      </c>
      <c r="O24" t="s">
        <v>15</v>
      </c>
    </row>
    <row r="25" spans="1:15" x14ac:dyDescent="0.3">
      <c r="A25">
        <f>VALUE(LEFT('SBB FNF CDEC Data'!L25,4))</f>
        <v>1923</v>
      </c>
      <c r="B25">
        <f>VALUE(RIGHT(LEFT('SBB FNF CDEC Data'!L25,6),2))</f>
        <v>9</v>
      </c>
      <c r="C25">
        <f t="shared" si="0"/>
        <v>1923</v>
      </c>
      <c r="D25">
        <f>'SBB FNF CDEC Data'!M25/1000</f>
        <v>233</v>
      </c>
      <c r="G25" t="s">
        <v>9</v>
      </c>
      <c r="H25" t="s">
        <v>10</v>
      </c>
      <c r="I25">
        <v>65</v>
      </c>
      <c r="J25" t="s">
        <v>11</v>
      </c>
      <c r="K25" t="s">
        <v>12</v>
      </c>
      <c r="L25" t="s">
        <v>60</v>
      </c>
      <c r="M25" t="s">
        <v>61</v>
      </c>
      <c r="N25" t="s">
        <v>12</v>
      </c>
      <c r="O25" t="s">
        <v>15</v>
      </c>
    </row>
    <row r="26" spans="1:15" x14ac:dyDescent="0.3">
      <c r="A26">
        <f>VALUE(LEFT('SBB FNF CDEC Data'!L26,4))</f>
        <v>1923</v>
      </c>
      <c r="B26">
        <f>VALUE(RIGHT(LEFT('SBB FNF CDEC Data'!L26,6),2))</f>
        <v>10</v>
      </c>
      <c r="C26">
        <f t="shared" si="0"/>
        <v>1924</v>
      </c>
      <c r="D26">
        <f>'SBB FNF CDEC Data'!M26/1000</f>
        <v>232</v>
      </c>
      <c r="G26" t="s">
        <v>9</v>
      </c>
      <c r="H26" t="s">
        <v>10</v>
      </c>
      <c r="I26">
        <v>65</v>
      </c>
      <c r="J26" t="s">
        <v>11</v>
      </c>
      <c r="K26" t="s">
        <v>12</v>
      </c>
      <c r="L26" t="s">
        <v>62</v>
      </c>
      <c r="M26" t="s">
        <v>63</v>
      </c>
      <c r="N26" t="s">
        <v>12</v>
      </c>
      <c r="O26" t="s">
        <v>15</v>
      </c>
    </row>
    <row r="27" spans="1:15" x14ac:dyDescent="0.3">
      <c r="A27">
        <f>VALUE(LEFT('SBB FNF CDEC Data'!L27,4))</f>
        <v>1923</v>
      </c>
      <c r="B27">
        <f>VALUE(RIGHT(LEFT('SBB FNF CDEC Data'!L27,6),2))</f>
        <v>11</v>
      </c>
      <c r="C27">
        <f t="shared" si="0"/>
        <v>1924</v>
      </c>
      <c r="D27">
        <f>'SBB FNF CDEC Data'!M27/1000</f>
        <v>250</v>
      </c>
      <c r="G27" t="s">
        <v>9</v>
      </c>
      <c r="H27" t="s">
        <v>10</v>
      </c>
      <c r="I27">
        <v>65</v>
      </c>
      <c r="J27" t="s">
        <v>11</v>
      </c>
      <c r="K27" t="s">
        <v>12</v>
      </c>
      <c r="L27" t="s">
        <v>64</v>
      </c>
      <c r="M27" t="s">
        <v>65</v>
      </c>
      <c r="N27" t="s">
        <v>12</v>
      </c>
      <c r="O27" t="s">
        <v>15</v>
      </c>
    </row>
    <row r="28" spans="1:15" x14ac:dyDescent="0.3">
      <c r="A28">
        <f>VALUE(LEFT('SBB FNF CDEC Data'!L28,4))</f>
        <v>1923</v>
      </c>
      <c r="B28">
        <f>VALUE(RIGHT(LEFT('SBB FNF CDEC Data'!L28,6),2))</f>
        <v>12</v>
      </c>
      <c r="C28">
        <f t="shared" si="0"/>
        <v>1924</v>
      </c>
      <c r="D28">
        <f>'SBB FNF CDEC Data'!M28/1000</f>
        <v>269</v>
      </c>
      <c r="G28" t="s">
        <v>9</v>
      </c>
      <c r="H28" t="s">
        <v>10</v>
      </c>
      <c r="I28">
        <v>65</v>
      </c>
      <c r="J28" t="s">
        <v>11</v>
      </c>
      <c r="K28" t="s">
        <v>12</v>
      </c>
      <c r="L28" t="s">
        <v>66</v>
      </c>
      <c r="M28" t="s">
        <v>67</v>
      </c>
      <c r="N28" t="s">
        <v>12</v>
      </c>
      <c r="O28" t="s">
        <v>15</v>
      </c>
    </row>
    <row r="29" spans="1:15" x14ac:dyDescent="0.3">
      <c r="A29">
        <f>VALUE(LEFT('SBB FNF CDEC Data'!L29,4))</f>
        <v>1924</v>
      </c>
      <c r="B29">
        <f>VALUE(RIGHT(LEFT('SBB FNF CDEC Data'!L29,6),2))</f>
        <v>1</v>
      </c>
      <c r="C29">
        <f t="shared" si="0"/>
        <v>1924</v>
      </c>
      <c r="D29">
        <f>'SBB FNF CDEC Data'!M29/1000</f>
        <v>306</v>
      </c>
      <c r="G29" t="s">
        <v>9</v>
      </c>
      <c r="H29" t="s">
        <v>10</v>
      </c>
      <c r="I29">
        <v>65</v>
      </c>
      <c r="J29" t="s">
        <v>11</v>
      </c>
      <c r="K29" t="s">
        <v>12</v>
      </c>
      <c r="L29" t="s">
        <v>68</v>
      </c>
      <c r="M29" t="s">
        <v>69</v>
      </c>
      <c r="N29" t="s">
        <v>12</v>
      </c>
      <c r="O29" t="s">
        <v>15</v>
      </c>
    </row>
    <row r="30" spans="1:15" x14ac:dyDescent="0.3">
      <c r="A30">
        <f>VALUE(LEFT('SBB FNF CDEC Data'!L30,4))</f>
        <v>1924</v>
      </c>
      <c r="B30">
        <f>VALUE(RIGHT(LEFT('SBB FNF CDEC Data'!L30,6),2))</f>
        <v>2</v>
      </c>
      <c r="C30">
        <f t="shared" si="0"/>
        <v>1924</v>
      </c>
      <c r="D30">
        <f>'SBB FNF CDEC Data'!M30/1000</f>
        <v>517</v>
      </c>
      <c r="G30" t="s">
        <v>9</v>
      </c>
      <c r="H30" t="s">
        <v>10</v>
      </c>
      <c r="I30">
        <v>65</v>
      </c>
      <c r="J30" t="s">
        <v>11</v>
      </c>
      <c r="K30" t="s">
        <v>12</v>
      </c>
      <c r="L30" t="s">
        <v>70</v>
      </c>
      <c r="M30" t="s">
        <v>71</v>
      </c>
      <c r="N30" t="s">
        <v>12</v>
      </c>
      <c r="O30" t="s">
        <v>15</v>
      </c>
    </row>
    <row r="31" spans="1:15" x14ac:dyDescent="0.3">
      <c r="A31">
        <f>VALUE(LEFT('SBB FNF CDEC Data'!L31,4))</f>
        <v>1924</v>
      </c>
      <c r="B31">
        <f>VALUE(RIGHT(LEFT('SBB FNF CDEC Data'!L31,6),2))</f>
        <v>3</v>
      </c>
      <c r="C31">
        <f t="shared" si="0"/>
        <v>1924</v>
      </c>
      <c r="D31">
        <f>'SBB FNF CDEC Data'!M31/1000</f>
        <v>286</v>
      </c>
      <c r="G31" t="s">
        <v>9</v>
      </c>
      <c r="H31" t="s">
        <v>10</v>
      </c>
      <c r="I31">
        <v>65</v>
      </c>
      <c r="J31" t="s">
        <v>11</v>
      </c>
      <c r="K31" t="s">
        <v>12</v>
      </c>
      <c r="L31" t="s">
        <v>72</v>
      </c>
      <c r="M31" t="s">
        <v>73</v>
      </c>
      <c r="N31" t="s">
        <v>12</v>
      </c>
      <c r="O31" t="s">
        <v>15</v>
      </c>
    </row>
    <row r="32" spans="1:15" x14ac:dyDescent="0.3">
      <c r="A32">
        <f>VALUE(LEFT('SBB FNF CDEC Data'!L32,4))</f>
        <v>1924</v>
      </c>
      <c r="B32">
        <f>VALUE(RIGHT(LEFT('SBB FNF CDEC Data'!L32,6),2))</f>
        <v>4</v>
      </c>
      <c r="C32">
        <f t="shared" si="0"/>
        <v>1924</v>
      </c>
      <c r="D32">
        <f>'SBB FNF CDEC Data'!M32/1000</f>
        <v>269</v>
      </c>
      <c r="G32" t="s">
        <v>9</v>
      </c>
      <c r="H32" t="s">
        <v>10</v>
      </c>
      <c r="I32">
        <v>65</v>
      </c>
      <c r="J32" t="s">
        <v>11</v>
      </c>
      <c r="K32" t="s">
        <v>12</v>
      </c>
      <c r="L32" t="s">
        <v>74</v>
      </c>
      <c r="M32" t="s">
        <v>67</v>
      </c>
      <c r="N32" t="s">
        <v>12</v>
      </c>
      <c r="O32" t="s">
        <v>15</v>
      </c>
    </row>
    <row r="33" spans="1:15" x14ac:dyDescent="0.3">
      <c r="A33">
        <f>VALUE(LEFT('SBB FNF CDEC Data'!L33,4))</f>
        <v>1924</v>
      </c>
      <c r="B33">
        <f>VALUE(RIGHT(LEFT('SBB FNF CDEC Data'!L33,6),2))</f>
        <v>5</v>
      </c>
      <c r="C33">
        <f t="shared" si="0"/>
        <v>1924</v>
      </c>
      <c r="D33">
        <f>'SBB FNF CDEC Data'!M33/1000</f>
        <v>263</v>
      </c>
      <c r="G33" t="s">
        <v>9</v>
      </c>
      <c r="H33" t="s">
        <v>10</v>
      </c>
      <c r="I33">
        <v>65</v>
      </c>
      <c r="J33" t="s">
        <v>11</v>
      </c>
      <c r="K33" t="s">
        <v>12</v>
      </c>
      <c r="L33" t="s">
        <v>75</v>
      </c>
      <c r="M33" t="s">
        <v>35</v>
      </c>
      <c r="N33" t="s">
        <v>12</v>
      </c>
      <c r="O33" t="s">
        <v>15</v>
      </c>
    </row>
    <row r="34" spans="1:15" x14ac:dyDescent="0.3">
      <c r="A34">
        <f>VALUE(LEFT('SBB FNF CDEC Data'!L34,4))</f>
        <v>1924</v>
      </c>
      <c r="B34">
        <f>VALUE(RIGHT(LEFT('SBB FNF CDEC Data'!L34,6),2))</f>
        <v>6</v>
      </c>
      <c r="C34">
        <f t="shared" si="0"/>
        <v>1924</v>
      </c>
      <c r="D34">
        <f>'SBB FNF CDEC Data'!M34/1000</f>
        <v>266</v>
      </c>
      <c r="G34" t="s">
        <v>9</v>
      </c>
      <c r="H34" t="s">
        <v>10</v>
      </c>
      <c r="I34">
        <v>65</v>
      </c>
      <c r="J34" t="s">
        <v>11</v>
      </c>
      <c r="K34" t="s">
        <v>12</v>
      </c>
      <c r="L34" t="s">
        <v>76</v>
      </c>
      <c r="M34" t="s">
        <v>77</v>
      </c>
      <c r="N34" t="s">
        <v>12</v>
      </c>
      <c r="O34" t="s">
        <v>15</v>
      </c>
    </row>
    <row r="35" spans="1:15" x14ac:dyDescent="0.3">
      <c r="A35">
        <f>VALUE(LEFT('SBB FNF CDEC Data'!L35,4))</f>
        <v>1924</v>
      </c>
      <c r="B35">
        <f>VALUE(RIGHT(LEFT('SBB FNF CDEC Data'!L35,6),2))</f>
        <v>7</v>
      </c>
      <c r="C35">
        <f t="shared" si="0"/>
        <v>1924</v>
      </c>
      <c r="D35">
        <f>'SBB FNF CDEC Data'!M35/1000</f>
        <v>246</v>
      </c>
      <c r="G35" t="s">
        <v>9</v>
      </c>
      <c r="H35" t="s">
        <v>10</v>
      </c>
      <c r="I35">
        <v>65</v>
      </c>
      <c r="J35" t="s">
        <v>11</v>
      </c>
      <c r="K35" t="s">
        <v>12</v>
      </c>
      <c r="L35" t="s">
        <v>78</v>
      </c>
      <c r="M35" t="s">
        <v>79</v>
      </c>
      <c r="N35" t="s">
        <v>12</v>
      </c>
      <c r="O35" t="s">
        <v>15</v>
      </c>
    </row>
    <row r="36" spans="1:15" x14ac:dyDescent="0.3">
      <c r="A36">
        <f>VALUE(LEFT('SBB FNF CDEC Data'!L36,4))</f>
        <v>1924</v>
      </c>
      <c r="B36">
        <f>VALUE(RIGHT(LEFT('SBB FNF CDEC Data'!L36,6),2))</f>
        <v>8</v>
      </c>
      <c r="C36">
        <f t="shared" si="0"/>
        <v>1924</v>
      </c>
      <c r="D36">
        <f>'SBB FNF CDEC Data'!M36/1000</f>
        <v>199</v>
      </c>
      <c r="G36" t="s">
        <v>9</v>
      </c>
      <c r="H36" t="s">
        <v>10</v>
      </c>
      <c r="I36">
        <v>65</v>
      </c>
      <c r="J36" t="s">
        <v>11</v>
      </c>
      <c r="K36" t="s">
        <v>12</v>
      </c>
      <c r="L36" t="s">
        <v>80</v>
      </c>
      <c r="M36" t="s">
        <v>81</v>
      </c>
      <c r="N36" t="s">
        <v>12</v>
      </c>
      <c r="O36" t="s">
        <v>15</v>
      </c>
    </row>
    <row r="37" spans="1:15" x14ac:dyDescent="0.3">
      <c r="A37">
        <f>VALUE(LEFT('SBB FNF CDEC Data'!L37,4))</f>
        <v>1924</v>
      </c>
      <c r="B37">
        <f>VALUE(RIGHT(LEFT('SBB FNF CDEC Data'!L37,6),2))</f>
        <v>9</v>
      </c>
      <c r="C37">
        <f t="shared" si="0"/>
        <v>1924</v>
      </c>
      <c r="D37">
        <f>'SBB FNF CDEC Data'!M37/1000</f>
        <v>191</v>
      </c>
      <c r="G37" t="s">
        <v>9</v>
      </c>
      <c r="H37" t="s">
        <v>10</v>
      </c>
      <c r="I37">
        <v>65</v>
      </c>
      <c r="J37" t="s">
        <v>11</v>
      </c>
      <c r="K37" t="s">
        <v>12</v>
      </c>
      <c r="L37" t="s">
        <v>82</v>
      </c>
      <c r="M37" t="s">
        <v>83</v>
      </c>
      <c r="N37" t="s">
        <v>12</v>
      </c>
      <c r="O37" t="s">
        <v>15</v>
      </c>
    </row>
    <row r="38" spans="1:15" x14ac:dyDescent="0.3">
      <c r="A38">
        <f>VALUE(LEFT('SBB FNF CDEC Data'!L38,4))</f>
        <v>1924</v>
      </c>
      <c r="B38">
        <f>VALUE(RIGHT(LEFT('SBB FNF CDEC Data'!L38,6),2))</f>
        <v>10</v>
      </c>
      <c r="C38">
        <f t="shared" si="0"/>
        <v>1925</v>
      </c>
      <c r="D38">
        <f>'SBB FNF CDEC Data'!M38/1000</f>
        <v>211</v>
      </c>
      <c r="G38" t="s">
        <v>9</v>
      </c>
      <c r="H38" t="s">
        <v>10</v>
      </c>
      <c r="I38">
        <v>65</v>
      </c>
      <c r="J38" t="s">
        <v>11</v>
      </c>
      <c r="K38" t="s">
        <v>12</v>
      </c>
      <c r="L38" t="s">
        <v>84</v>
      </c>
      <c r="M38" t="s">
        <v>85</v>
      </c>
      <c r="N38" t="s">
        <v>12</v>
      </c>
      <c r="O38" t="s">
        <v>15</v>
      </c>
    </row>
    <row r="39" spans="1:15" x14ac:dyDescent="0.3">
      <c r="A39">
        <f>VALUE(LEFT('SBB FNF CDEC Data'!L39,4))</f>
        <v>1924</v>
      </c>
      <c r="B39">
        <f>VALUE(RIGHT(LEFT('SBB FNF CDEC Data'!L39,6),2))</f>
        <v>11</v>
      </c>
      <c r="C39">
        <f t="shared" si="0"/>
        <v>1925</v>
      </c>
      <c r="D39">
        <f>'SBB FNF CDEC Data'!M39/1000</f>
        <v>439</v>
      </c>
      <c r="G39" t="s">
        <v>9</v>
      </c>
      <c r="H39" t="s">
        <v>10</v>
      </c>
      <c r="I39">
        <v>65</v>
      </c>
      <c r="J39" t="s">
        <v>11</v>
      </c>
      <c r="K39" t="s">
        <v>12</v>
      </c>
      <c r="L39" t="s">
        <v>86</v>
      </c>
      <c r="M39" t="s">
        <v>87</v>
      </c>
      <c r="N39" t="s">
        <v>12</v>
      </c>
      <c r="O39" t="s">
        <v>15</v>
      </c>
    </row>
    <row r="40" spans="1:15" x14ac:dyDescent="0.3">
      <c r="A40">
        <f>VALUE(LEFT('SBB FNF CDEC Data'!L40,4))</f>
        <v>1924</v>
      </c>
      <c r="B40">
        <f>VALUE(RIGHT(LEFT('SBB FNF CDEC Data'!L40,6),2))</f>
        <v>12</v>
      </c>
      <c r="C40">
        <f t="shared" si="0"/>
        <v>1925</v>
      </c>
      <c r="D40">
        <f>'SBB FNF CDEC Data'!M40/1000</f>
        <v>445</v>
      </c>
      <c r="G40" t="s">
        <v>9</v>
      </c>
      <c r="H40" t="s">
        <v>10</v>
      </c>
      <c r="I40">
        <v>65</v>
      </c>
      <c r="J40" t="s">
        <v>11</v>
      </c>
      <c r="K40" t="s">
        <v>12</v>
      </c>
      <c r="L40" t="s">
        <v>88</v>
      </c>
      <c r="M40" t="s">
        <v>89</v>
      </c>
      <c r="N40" t="s">
        <v>12</v>
      </c>
      <c r="O40" t="s">
        <v>15</v>
      </c>
    </row>
    <row r="41" spans="1:15" x14ac:dyDescent="0.3">
      <c r="A41">
        <f>VALUE(LEFT('SBB FNF CDEC Data'!L41,4))</f>
        <v>1925</v>
      </c>
      <c r="B41">
        <f>VALUE(RIGHT(LEFT('SBB FNF CDEC Data'!L41,6),2))</f>
        <v>1</v>
      </c>
      <c r="C41">
        <f t="shared" si="0"/>
        <v>1925</v>
      </c>
      <c r="D41">
        <f>'SBB FNF CDEC Data'!M41/1000</f>
        <v>463</v>
      </c>
      <c r="G41" t="s">
        <v>9</v>
      </c>
      <c r="H41" t="s">
        <v>10</v>
      </c>
      <c r="I41">
        <v>65</v>
      </c>
      <c r="J41" t="s">
        <v>11</v>
      </c>
      <c r="K41" t="s">
        <v>12</v>
      </c>
      <c r="L41" t="s">
        <v>90</v>
      </c>
      <c r="M41" t="s">
        <v>91</v>
      </c>
      <c r="N41" t="s">
        <v>12</v>
      </c>
      <c r="O41" t="s">
        <v>15</v>
      </c>
    </row>
    <row r="42" spans="1:15" x14ac:dyDescent="0.3">
      <c r="A42">
        <f>VALUE(LEFT('SBB FNF CDEC Data'!L42,4))</f>
        <v>1925</v>
      </c>
      <c r="B42">
        <f>VALUE(RIGHT(LEFT('SBB FNF CDEC Data'!L42,6),2))</f>
        <v>2</v>
      </c>
      <c r="C42">
        <f t="shared" si="0"/>
        <v>1925</v>
      </c>
      <c r="D42">
        <f>'SBB FNF CDEC Data'!M42/1000</f>
        <v>2508</v>
      </c>
      <c r="G42" t="s">
        <v>9</v>
      </c>
      <c r="H42" t="s">
        <v>10</v>
      </c>
      <c r="I42">
        <v>65</v>
      </c>
      <c r="J42" t="s">
        <v>11</v>
      </c>
      <c r="K42" t="s">
        <v>12</v>
      </c>
      <c r="L42" t="s">
        <v>92</v>
      </c>
      <c r="M42" t="s">
        <v>93</v>
      </c>
      <c r="N42" t="s">
        <v>12</v>
      </c>
      <c r="O42" t="s">
        <v>15</v>
      </c>
    </row>
    <row r="43" spans="1:15" x14ac:dyDescent="0.3">
      <c r="A43">
        <f>VALUE(LEFT('SBB FNF CDEC Data'!L43,4))</f>
        <v>1925</v>
      </c>
      <c r="B43">
        <f>VALUE(RIGHT(LEFT('SBB FNF CDEC Data'!L43,6),2))</f>
        <v>3</v>
      </c>
      <c r="C43">
        <f t="shared" si="0"/>
        <v>1925</v>
      </c>
      <c r="D43">
        <f>'SBB FNF CDEC Data'!M43/1000</f>
        <v>789</v>
      </c>
      <c r="G43" t="s">
        <v>9</v>
      </c>
      <c r="H43" t="s">
        <v>10</v>
      </c>
      <c r="I43">
        <v>65</v>
      </c>
      <c r="J43" t="s">
        <v>11</v>
      </c>
      <c r="K43" t="s">
        <v>12</v>
      </c>
      <c r="L43" t="s">
        <v>94</v>
      </c>
      <c r="M43" t="s">
        <v>95</v>
      </c>
      <c r="N43" t="s">
        <v>12</v>
      </c>
      <c r="O43" t="s">
        <v>15</v>
      </c>
    </row>
    <row r="44" spans="1:15" x14ac:dyDescent="0.3">
      <c r="A44">
        <f>VALUE(LEFT('SBB FNF CDEC Data'!L44,4))</f>
        <v>1925</v>
      </c>
      <c r="B44">
        <f>VALUE(RIGHT(LEFT('SBB FNF CDEC Data'!L44,6),2))</f>
        <v>4</v>
      </c>
      <c r="C44">
        <f t="shared" si="0"/>
        <v>1925</v>
      </c>
      <c r="D44">
        <f>'SBB FNF CDEC Data'!M44/1000</f>
        <v>1275</v>
      </c>
      <c r="G44" t="s">
        <v>9</v>
      </c>
      <c r="H44" t="s">
        <v>10</v>
      </c>
      <c r="I44">
        <v>65</v>
      </c>
      <c r="J44" t="s">
        <v>11</v>
      </c>
      <c r="K44" t="s">
        <v>12</v>
      </c>
      <c r="L44" t="s">
        <v>96</v>
      </c>
      <c r="M44" t="s">
        <v>97</v>
      </c>
      <c r="N44" t="s">
        <v>12</v>
      </c>
      <c r="O44" t="s">
        <v>15</v>
      </c>
    </row>
    <row r="45" spans="1:15" x14ac:dyDescent="0.3">
      <c r="A45">
        <f>VALUE(LEFT('SBB FNF CDEC Data'!L45,4))</f>
        <v>1925</v>
      </c>
      <c r="B45">
        <f>VALUE(RIGHT(LEFT('SBB FNF CDEC Data'!L45,6),2))</f>
        <v>5</v>
      </c>
      <c r="C45">
        <f t="shared" si="0"/>
        <v>1925</v>
      </c>
      <c r="D45">
        <f>'SBB FNF CDEC Data'!M45/1000</f>
        <v>700</v>
      </c>
      <c r="G45" t="s">
        <v>9</v>
      </c>
      <c r="H45" t="s">
        <v>10</v>
      </c>
      <c r="I45">
        <v>65</v>
      </c>
      <c r="J45" t="s">
        <v>11</v>
      </c>
      <c r="K45" t="s">
        <v>12</v>
      </c>
      <c r="L45" t="s">
        <v>98</v>
      </c>
      <c r="M45" t="s">
        <v>99</v>
      </c>
      <c r="N45" t="s">
        <v>12</v>
      </c>
      <c r="O45" t="s">
        <v>15</v>
      </c>
    </row>
    <row r="46" spans="1:15" x14ac:dyDescent="0.3">
      <c r="A46">
        <f>VALUE(LEFT('SBB FNF CDEC Data'!L46,4))</f>
        <v>1925</v>
      </c>
      <c r="B46">
        <f>VALUE(RIGHT(LEFT('SBB FNF CDEC Data'!L46,6),2))</f>
        <v>6</v>
      </c>
      <c r="C46">
        <f t="shared" si="0"/>
        <v>1925</v>
      </c>
      <c r="D46">
        <f>'SBB FNF CDEC Data'!M46/1000</f>
        <v>466</v>
      </c>
      <c r="G46" t="s">
        <v>9</v>
      </c>
      <c r="H46" t="s">
        <v>10</v>
      </c>
      <c r="I46">
        <v>65</v>
      </c>
      <c r="J46" t="s">
        <v>11</v>
      </c>
      <c r="K46" t="s">
        <v>12</v>
      </c>
      <c r="L46" t="s">
        <v>100</v>
      </c>
      <c r="M46" t="s">
        <v>101</v>
      </c>
      <c r="N46" t="s">
        <v>12</v>
      </c>
      <c r="O46" t="s">
        <v>15</v>
      </c>
    </row>
    <row r="47" spans="1:15" x14ac:dyDescent="0.3">
      <c r="A47">
        <f>VALUE(LEFT('SBB FNF CDEC Data'!L47,4))</f>
        <v>1925</v>
      </c>
      <c r="B47">
        <f>VALUE(RIGHT(LEFT('SBB FNF CDEC Data'!L47,6),2))</f>
        <v>7</v>
      </c>
      <c r="C47">
        <f t="shared" si="0"/>
        <v>1925</v>
      </c>
      <c r="D47">
        <f>'SBB FNF CDEC Data'!M47/1000</f>
        <v>299</v>
      </c>
      <c r="G47" t="s">
        <v>9</v>
      </c>
      <c r="H47" t="s">
        <v>10</v>
      </c>
      <c r="I47">
        <v>65</v>
      </c>
      <c r="J47" t="s">
        <v>11</v>
      </c>
      <c r="K47" t="s">
        <v>12</v>
      </c>
      <c r="L47" t="s">
        <v>102</v>
      </c>
      <c r="M47" t="s">
        <v>103</v>
      </c>
      <c r="N47" t="s">
        <v>12</v>
      </c>
      <c r="O47" t="s">
        <v>15</v>
      </c>
    </row>
    <row r="48" spans="1:15" x14ac:dyDescent="0.3">
      <c r="A48">
        <f>VALUE(LEFT('SBB FNF CDEC Data'!L48,4))</f>
        <v>1925</v>
      </c>
      <c r="B48">
        <f>VALUE(RIGHT(LEFT('SBB FNF CDEC Data'!L48,6),2))</f>
        <v>8</v>
      </c>
      <c r="C48">
        <f t="shared" si="0"/>
        <v>1925</v>
      </c>
      <c r="D48">
        <f>'SBB FNF CDEC Data'!M48/1000</f>
        <v>246</v>
      </c>
      <c r="G48" t="s">
        <v>9</v>
      </c>
      <c r="H48" t="s">
        <v>10</v>
      </c>
      <c r="I48">
        <v>65</v>
      </c>
      <c r="J48" t="s">
        <v>11</v>
      </c>
      <c r="K48" t="s">
        <v>12</v>
      </c>
      <c r="L48" t="s">
        <v>104</v>
      </c>
      <c r="M48" t="s">
        <v>79</v>
      </c>
      <c r="N48" t="s">
        <v>12</v>
      </c>
      <c r="O48" t="s">
        <v>15</v>
      </c>
    </row>
    <row r="49" spans="1:15" x14ac:dyDescent="0.3">
      <c r="A49">
        <f>VALUE(LEFT('SBB FNF CDEC Data'!L49,4))</f>
        <v>1925</v>
      </c>
      <c r="B49">
        <f>VALUE(RIGHT(LEFT('SBB FNF CDEC Data'!L49,6),2))</f>
        <v>9</v>
      </c>
      <c r="C49">
        <f t="shared" si="0"/>
        <v>1925</v>
      </c>
      <c r="D49">
        <f>'SBB FNF CDEC Data'!M49/1000</f>
        <v>237</v>
      </c>
      <c r="G49" t="s">
        <v>9</v>
      </c>
      <c r="H49" t="s">
        <v>10</v>
      </c>
      <c r="I49">
        <v>65</v>
      </c>
      <c r="J49" t="s">
        <v>11</v>
      </c>
      <c r="K49" t="s">
        <v>12</v>
      </c>
      <c r="L49" t="s">
        <v>105</v>
      </c>
      <c r="M49" t="s">
        <v>106</v>
      </c>
      <c r="N49" t="s">
        <v>12</v>
      </c>
      <c r="O49" t="s">
        <v>15</v>
      </c>
    </row>
    <row r="50" spans="1:15" x14ac:dyDescent="0.3">
      <c r="A50">
        <f>VALUE(LEFT('SBB FNF CDEC Data'!L50,4))</f>
        <v>1925</v>
      </c>
      <c r="B50">
        <f>VALUE(RIGHT(LEFT('SBB FNF CDEC Data'!L50,6),2))</f>
        <v>10</v>
      </c>
      <c r="C50">
        <f t="shared" si="0"/>
        <v>1926</v>
      </c>
      <c r="D50">
        <f>'SBB FNF CDEC Data'!M50/1000</f>
        <v>220</v>
      </c>
      <c r="G50" t="s">
        <v>9</v>
      </c>
      <c r="H50" t="s">
        <v>10</v>
      </c>
      <c r="I50">
        <v>65</v>
      </c>
      <c r="J50" t="s">
        <v>11</v>
      </c>
      <c r="K50" t="s">
        <v>12</v>
      </c>
      <c r="L50" t="s">
        <v>107</v>
      </c>
      <c r="M50" t="s">
        <v>108</v>
      </c>
      <c r="N50" t="s">
        <v>12</v>
      </c>
      <c r="O50" t="s">
        <v>15</v>
      </c>
    </row>
    <row r="51" spans="1:15" x14ac:dyDescent="0.3">
      <c r="A51">
        <f>VALUE(LEFT('SBB FNF CDEC Data'!L51,4))</f>
        <v>1925</v>
      </c>
      <c r="B51">
        <f>VALUE(RIGHT(LEFT('SBB FNF CDEC Data'!L51,6),2))</f>
        <v>11</v>
      </c>
      <c r="C51">
        <f t="shared" si="0"/>
        <v>1926</v>
      </c>
      <c r="D51">
        <f>'SBB FNF CDEC Data'!M51/1000</f>
        <v>274</v>
      </c>
      <c r="G51" t="s">
        <v>9</v>
      </c>
      <c r="H51" t="s">
        <v>10</v>
      </c>
      <c r="I51">
        <v>65</v>
      </c>
      <c r="J51" t="s">
        <v>11</v>
      </c>
      <c r="K51" t="s">
        <v>12</v>
      </c>
      <c r="L51" t="s">
        <v>109</v>
      </c>
      <c r="M51" t="s">
        <v>110</v>
      </c>
      <c r="N51" t="s">
        <v>12</v>
      </c>
      <c r="O51" t="s">
        <v>15</v>
      </c>
    </row>
    <row r="52" spans="1:15" x14ac:dyDescent="0.3">
      <c r="A52">
        <f>VALUE(LEFT('SBB FNF CDEC Data'!L52,4))</f>
        <v>1925</v>
      </c>
      <c r="B52">
        <f>VALUE(RIGHT(LEFT('SBB FNF CDEC Data'!L52,6),2))</f>
        <v>12</v>
      </c>
      <c r="C52">
        <f t="shared" si="0"/>
        <v>1926</v>
      </c>
      <c r="D52">
        <f>'SBB FNF CDEC Data'!M52/1000</f>
        <v>343</v>
      </c>
      <c r="G52" t="s">
        <v>9</v>
      </c>
      <c r="H52" t="s">
        <v>10</v>
      </c>
      <c r="I52">
        <v>65</v>
      </c>
      <c r="J52" t="s">
        <v>11</v>
      </c>
      <c r="K52" t="s">
        <v>12</v>
      </c>
      <c r="L52" t="s">
        <v>111</v>
      </c>
      <c r="M52" t="s">
        <v>112</v>
      </c>
      <c r="N52" t="s">
        <v>12</v>
      </c>
      <c r="O52" t="s">
        <v>15</v>
      </c>
    </row>
    <row r="53" spans="1:15" x14ac:dyDescent="0.3">
      <c r="A53">
        <f>VALUE(LEFT('SBB FNF CDEC Data'!L53,4))</f>
        <v>1926</v>
      </c>
      <c r="B53">
        <f>VALUE(RIGHT(LEFT('SBB FNF CDEC Data'!L53,6),2))</f>
        <v>1</v>
      </c>
      <c r="C53">
        <f t="shared" si="0"/>
        <v>1926</v>
      </c>
      <c r="D53">
        <f>'SBB FNF CDEC Data'!M53/1000</f>
        <v>437</v>
      </c>
      <c r="G53" t="s">
        <v>9</v>
      </c>
      <c r="H53" t="s">
        <v>10</v>
      </c>
      <c r="I53">
        <v>65</v>
      </c>
      <c r="J53" t="s">
        <v>11</v>
      </c>
      <c r="K53" t="s">
        <v>12</v>
      </c>
      <c r="L53" t="s">
        <v>113</v>
      </c>
      <c r="M53" t="s">
        <v>114</v>
      </c>
      <c r="N53" t="s">
        <v>12</v>
      </c>
      <c r="O53" t="s">
        <v>15</v>
      </c>
    </row>
    <row r="54" spans="1:15" x14ac:dyDescent="0.3">
      <c r="A54">
        <f>VALUE(LEFT('SBB FNF CDEC Data'!L54,4))</f>
        <v>1926</v>
      </c>
      <c r="B54">
        <f>VALUE(RIGHT(LEFT('SBB FNF CDEC Data'!L54,6),2))</f>
        <v>2</v>
      </c>
      <c r="C54">
        <f t="shared" si="0"/>
        <v>1926</v>
      </c>
      <c r="D54">
        <f>'SBB FNF CDEC Data'!M54/1000</f>
        <v>1598</v>
      </c>
      <c r="G54" t="s">
        <v>9</v>
      </c>
      <c r="H54" t="s">
        <v>10</v>
      </c>
      <c r="I54">
        <v>65</v>
      </c>
      <c r="J54" t="s">
        <v>11</v>
      </c>
      <c r="K54" t="s">
        <v>12</v>
      </c>
      <c r="L54" t="s">
        <v>115</v>
      </c>
      <c r="M54" t="s">
        <v>116</v>
      </c>
      <c r="N54" t="s">
        <v>12</v>
      </c>
      <c r="O54" t="s">
        <v>15</v>
      </c>
    </row>
    <row r="55" spans="1:15" x14ac:dyDescent="0.3">
      <c r="A55">
        <f>VALUE(LEFT('SBB FNF CDEC Data'!L55,4))</f>
        <v>1926</v>
      </c>
      <c r="B55">
        <f>VALUE(RIGHT(LEFT('SBB FNF CDEC Data'!L55,6),2))</f>
        <v>3</v>
      </c>
      <c r="C55">
        <f t="shared" si="0"/>
        <v>1926</v>
      </c>
      <c r="D55">
        <f>'SBB FNF CDEC Data'!M55/1000</f>
        <v>548</v>
      </c>
      <c r="G55" t="s">
        <v>9</v>
      </c>
      <c r="H55" t="s">
        <v>10</v>
      </c>
      <c r="I55">
        <v>65</v>
      </c>
      <c r="J55" t="s">
        <v>11</v>
      </c>
      <c r="K55" t="s">
        <v>12</v>
      </c>
      <c r="L55" t="s">
        <v>117</v>
      </c>
      <c r="M55" t="s">
        <v>118</v>
      </c>
      <c r="N55" t="s">
        <v>12</v>
      </c>
      <c r="O55" t="s">
        <v>15</v>
      </c>
    </row>
    <row r="56" spans="1:15" x14ac:dyDescent="0.3">
      <c r="A56">
        <f>VALUE(LEFT('SBB FNF CDEC Data'!L56,4))</f>
        <v>1926</v>
      </c>
      <c r="B56">
        <f>VALUE(RIGHT(LEFT('SBB FNF CDEC Data'!L56,6),2))</f>
        <v>4</v>
      </c>
      <c r="C56">
        <f t="shared" si="0"/>
        <v>1926</v>
      </c>
      <c r="D56">
        <f>'SBB FNF CDEC Data'!M56/1000</f>
        <v>832</v>
      </c>
      <c r="G56" t="s">
        <v>9</v>
      </c>
      <c r="H56" t="s">
        <v>10</v>
      </c>
      <c r="I56">
        <v>65</v>
      </c>
      <c r="J56" t="s">
        <v>11</v>
      </c>
      <c r="K56" t="s">
        <v>12</v>
      </c>
      <c r="L56" t="s">
        <v>119</v>
      </c>
      <c r="M56" t="s">
        <v>120</v>
      </c>
      <c r="N56" t="s">
        <v>12</v>
      </c>
      <c r="O56" t="s">
        <v>15</v>
      </c>
    </row>
    <row r="57" spans="1:15" x14ac:dyDescent="0.3">
      <c r="A57">
        <f>VALUE(LEFT('SBB FNF CDEC Data'!L57,4))</f>
        <v>1926</v>
      </c>
      <c r="B57">
        <f>VALUE(RIGHT(LEFT('SBB FNF CDEC Data'!L57,6),2))</f>
        <v>5</v>
      </c>
      <c r="C57">
        <f t="shared" si="0"/>
        <v>1926</v>
      </c>
      <c r="D57">
        <f>'SBB FNF CDEC Data'!M57/1000</f>
        <v>431</v>
      </c>
      <c r="G57" t="s">
        <v>9</v>
      </c>
      <c r="H57" t="s">
        <v>10</v>
      </c>
      <c r="I57">
        <v>65</v>
      </c>
      <c r="J57" t="s">
        <v>11</v>
      </c>
      <c r="K57" t="s">
        <v>12</v>
      </c>
      <c r="L57" t="s">
        <v>121</v>
      </c>
      <c r="M57" t="s">
        <v>53</v>
      </c>
      <c r="N57" t="s">
        <v>12</v>
      </c>
      <c r="O57" t="s">
        <v>15</v>
      </c>
    </row>
    <row r="58" spans="1:15" x14ac:dyDescent="0.3">
      <c r="A58">
        <f>VALUE(LEFT('SBB FNF CDEC Data'!L58,4))</f>
        <v>1926</v>
      </c>
      <c r="B58">
        <f>VALUE(RIGHT(LEFT('SBB FNF CDEC Data'!L58,6),2))</f>
        <v>6</v>
      </c>
      <c r="C58">
        <f t="shared" si="0"/>
        <v>1926</v>
      </c>
      <c r="D58">
        <f>'SBB FNF CDEC Data'!M58/1000</f>
        <v>314</v>
      </c>
      <c r="G58" t="s">
        <v>9</v>
      </c>
      <c r="H58" t="s">
        <v>10</v>
      </c>
      <c r="I58">
        <v>65</v>
      </c>
      <c r="J58" t="s">
        <v>11</v>
      </c>
      <c r="K58" t="s">
        <v>12</v>
      </c>
      <c r="L58" t="s">
        <v>122</v>
      </c>
      <c r="M58" t="s">
        <v>57</v>
      </c>
      <c r="N58" t="s">
        <v>12</v>
      </c>
      <c r="O58" t="s">
        <v>15</v>
      </c>
    </row>
    <row r="59" spans="1:15" x14ac:dyDescent="0.3">
      <c r="A59">
        <f>VALUE(LEFT('SBB FNF CDEC Data'!L59,4))</f>
        <v>1926</v>
      </c>
      <c r="B59">
        <f>VALUE(RIGHT(LEFT('SBB FNF CDEC Data'!L59,6),2))</f>
        <v>7</v>
      </c>
      <c r="C59">
        <f t="shared" si="0"/>
        <v>1926</v>
      </c>
      <c r="D59">
        <f>'SBB FNF CDEC Data'!M59/1000</f>
        <v>266</v>
      </c>
      <c r="G59" t="s">
        <v>9</v>
      </c>
      <c r="H59" t="s">
        <v>10</v>
      </c>
      <c r="I59">
        <v>65</v>
      </c>
      <c r="J59" t="s">
        <v>11</v>
      </c>
      <c r="K59" t="s">
        <v>12</v>
      </c>
      <c r="L59" t="s">
        <v>123</v>
      </c>
      <c r="M59" t="s">
        <v>77</v>
      </c>
      <c r="N59" t="s">
        <v>12</v>
      </c>
      <c r="O59" t="s">
        <v>15</v>
      </c>
    </row>
    <row r="60" spans="1:15" x14ac:dyDescent="0.3">
      <c r="A60">
        <f>VALUE(LEFT('SBB FNF CDEC Data'!L60,4))</f>
        <v>1926</v>
      </c>
      <c r="B60">
        <f>VALUE(RIGHT(LEFT('SBB FNF CDEC Data'!L60,6),2))</f>
        <v>8</v>
      </c>
      <c r="C60">
        <f t="shared" si="0"/>
        <v>1926</v>
      </c>
      <c r="D60">
        <f>'SBB FNF CDEC Data'!M60/1000</f>
        <v>212</v>
      </c>
      <c r="G60" t="s">
        <v>9</v>
      </c>
      <c r="H60" t="s">
        <v>10</v>
      </c>
      <c r="I60">
        <v>65</v>
      </c>
      <c r="J60" t="s">
        <v>11</v>
      </c>
      <c r="K60" t="s">
        <v>12</v>
      </c>
      <c r="L60" t="s">
        <v>124</v>
      </c>
      <c r="M60" t="s">
        <v>125</v>
      </c>
      <c r="N60" t="s">
        <v>12</v>
      </c>
      <c r="O60" t="s">
        <v>15</v>
      </c>
    </row>
    <row r="61" spans="1:15" x14ac:dyDescent="0.3">
      <c r="A61">
        <f>VALUE(LEFT('SBB FNF CDEC Data'!L61,4))</f>
        <v>1926</v>
      </c>
      <c r="B61">
        <f>VALUE(RIGHT(LEFT('SBB FNF CDEC Data'!L61,6),2))</f>
        <v>9</v>
      </c>
      <c r="C61">
        <f t="shared" si="0"/>
        <v>1926</v>
      </c>
      <c r="D61">
        <f>'SBB FNF CDEC Data'!M61/1000</f>
        <v>199</v>
      </c>
      <c r="G61" t="s">
        <v>9</v>
      </c>
      <c r="H61" t="s">
        <v>10</v>
      </c>
      <c r="I61">
        <v>65</v>
      </c>
      <c r="J61" t="s">
        <v>11</v>
      </c>
      <c r="K61" t="s">
        <v>12</v>
      </c>
      <c r="L61" t="s">
        <v>126</v>
      </c>
      <c r="M61" t="s">
        <v>81</v>
      </c>
      <c r="N61" t="s">
        <v>12</v>
      </c>
      <c r="O61" t="s">
        <v>15</v>
      </c>
    </row>
    <row r="62" spans="1:15" x14ac:dyDescent="0.3">
      <c r="A62">
        <f>VALUE(LEFT('SBB FNF CDEC Data'!L62,4))</f>
        <v>1926</v>
      </c>
      <c r="B62">
        <f>VALUE(RIGHT(LEFT('SBB FNF CDEC Data'!L62,6),2))</f>
        <v>10</v>
      </c>
      <c r="C62">
        <f t="shared" si="0"/>
        <v>1927</v>
      </c>
      <c r="D62">
        <f>'SBB FNF CDEC Data'!M62/1000</f>
        <v>206</v>
      </c>
      <c r="G62" t="s">
        <v>9</v>
      </c>
      <c r="H62" t="s">
        <v>10</v>
      </c>
      <c r="I62">
        <v>65</v>
      </c>
      <c r="J62" t="s">
        <v>11</v>
      </c>
      <c r="K62" t="s">
        <v>12</v>
      </c>
      <c r="L62" t="s">
        <v>127</v>
      </c>
      <c r="M62" t="s">
        <v>128</v>
      </c>
      <c r="N62" t="s">
        <v>12</v>
      </c>
      <c r="O62" t="s">
        <v>15</v>
      </c>
    </row>
    <row r="63" spans="1:15" x14ac:dyDescent="0.3">
      <c r="A63">
        <f>VALUE(LEFT('SBB FNF CDEC Data'!L63,4))</f>
        <v>1926</v>
      </c>
      <c r="B63">
        <f>VALUE(RIGHT(LEFT('SBB FNF CDEC Data'!L63,6),2))</f>
        <v>11</v>
      </c>
      <c r="C63">
        <f t="shared" si="0"/>
        <v>1927</v>
      </c>
      <c r="D63">
        <f>'SBB FNF CDEC Data'!M63/1000</f>
        <v>858</v>
      </c>
      <c r="G63" t="s">
        <v>9</v>
      </c>
      <c r="H63" t="s">
        <v>10</v>
      </c>
      <c r="I63">
        <v>65</v>
      </c>
      <c r="J63" t="s">
        <v>11</v>
      </c>
      <c r="K63" t="s">
        <v>12</v>
      </c>
      <c r="L63" t="s">
        <v>129</v>
      </c>
      <c r="M63" t="s">
        <v>130</v>
      </c>
      <c r="N63" t="s">
        <v>12</v>
      </c>
      <c r="O63" t="s">
        <v>15</v>
      </c>
    </row>
    <row r="64" spans="1:15" x14ac:dyDescent="0.3">
      <c r="A64">
        <f>VALUE(LEFT('SBB FNF CDEC Data'!L64,4))</f>
        <v>1926</v>
      </c>
      <c r="B64">
        <f>VALUE(RIGHT(LEFT('SBB FNF CDEC Data'!L64,6),2))</f>
        <v>12</v>
      </c>
      <c r="C64">
        <f t="shared" si="0"/>
        <v>1927</v>
      </c>
      <c r="D64">
        <f>'SBB FNF CDEC Data'!M64/1000</f>
        <v>1167</v>
      </c>
      <c r="G64" t="s">
        <v>9</v>
      </c>
      <c r="H64" t="s">
        <v>10</v>
      </c>
      <c r="I64">
        <v>65</v>
      </c>
      <c r="J64" t="s">
        <v>11</v>
      </c>
      <c r="K64" t="s">
        <v>12</v>
      </c>
      <c r="L64" t="s">
        <v>131</v>
      </c>
      <c r="M64" t="s">
        <v>132</v>
      </c>
      <c r="N64" t="s">
        <v>12</v>
      </c>
      <c r="O64" t="s">
        <v>15</v>
      </c>
    </row>
    <row r="65" spans="1:15" x14ac:dyDescent="0.3">
      <c r="A65">
        <f>VALUE(LEFT('SBB FNF CDEC Data'!L65,4))</f>
        <v>1927</v>
      </c>
      <c r="B65">
        <f>VALUE(RIGHT(LEFT('SBB FNF CDEC Data'!L65,6),2))</f>
        <v>1</v>
      </c>
      <c r="C65">
        <f t="shared" si="0"/>
        <v>1927</v>
      </c>
      <c r="D65">
        <f>'SBB FNF CDEC Data'!M65/1000</f>
        <v>1205</v>
      </c>
      <c r="G65" t="s">
        <v>9</v>
      </c>
      <c r="H65" t="s">
        <v>10</v>
      </c>
      <c r="I65">
        <v>65</v>
      </c>
      <c r="J65" t="s">
        <v>11</v>
      </c>
      <c r="K65" t="s">
        <v>12</v>
      </c>
      <c r="L65" t="s">
        <v>133</v>
      </c>
      <c r="M65" t="s">
        <v>134</v>
      </c>
      <c r="N65" t="s">
        <v>12</v>
      </c>
      <c r="O65" t="s">
        <v>15</v>
      </c>
    </row>
    <row r="66" spans="1:15" x14ac:dyDescent="0.3">
      <c r="A66">
        <f>VALUE(LEFT('SBB FNF CDEC Data'!L66,4))</f>
        <v>1927</v>
      </c>
      <c r="B66">
        <f>VALUE(RIGHT(LEFT('SBB FNF CDEC Data'!L66,6),2))</f>
        <v>2</v>
      </c>
      <c r="C66">
        <f t="shared" si="0"/>
        <v>1927</v>
      </c>
      <c r="D66">
        <f>'SBB FNF CDEC Data'!M66/1000</f>
        <v>2589</v>
      </c>
      <c r="G66" t="s">
        <v>9</v>
      </c>
      <c r="H66" t="s">
        <v>10</v>
      </c>
      <c r="I66">
        <v>65</v>
      </c>
      <c r="J66" t="s">
        <v>11</v>
      </c>
      <c r="K66" t="s">
        <v>12</v>
      </c>
      <c r="L66" t="s">
        <v>135</v>
      </c>
      <c r="M66" t="s">
        <v>136</v>
      </c>
      <c r="N66" t="s">
        <v>12</v>
      </c>
      <c r="O66" t="s">
        <v>15</v>
      </c>
    </row>
    <row r="67" spans="1:15" x14ac:dyDescent="0.3">
      <c r="A67">
        <f>VALUE(LEFT('SBB FNF CDEC Data'!L67,4))</f>
        <v>1927</v>
      </c>
      <c r="B67">
        <f>VALUE(RIGHT(LEFT('SBB FNF CDEC Data'!L67,6),2))</f>
        <v>3</v>
      </c>
      <c r="C67">
        <f t="shared" ref="C67:C130" si="1">IF(B67&gt;=10,A67+1,A67)</f>
        <v>1927</v>
      </c>
      <c r="D67">
        <f>'SBB FNF CDEC Data'!M67/1000</f>
        <v>1345</v>
      </c>
      <c r="G67" t="s">
        <v>9</v>
      </c>
      <c r="H67" t="s">
        <v>10</v>
      </c>
      <c r="I67">
        <v>65</v>
      </c>
      <c r="J67" t="s">
        <v>11</v>
      </c>
      <c r="K67" t="s">
        <v>12</v>
      </c>
      <c r="L67" t="s">
        <v>137</v>
      </c>
      <c r="M67" t="s">
        <v>138</v>
      </c>
      <c r="N67" t="s">
        <v>12</v>
      </c>
      <c r="O67" t="s">
        <v>15</v>
      </c>
    </row>
    <row r="68" spans="1:15" x14ac:dyDescent="0.3">
      <c r="A68">
        <f>VALUE(LEFT('SBB FNF CDEC Data'!L68,4))</f>
        <v>1927</v>
      </c>
      <c r="B68">
        <f>VALUE(RIGHT(LEFT('SBB FNF CDEC Data'!L68,6),2))</f>
        <v>4</v>
      </c>
      <c r="C68">
        <f t="shared" si="1"/>
        <v>1927</v>
      </c>
      <c r="D68">
        <f>'SBB FNF CDEC Data'!M68/1000</f>
        <v>1505</v>
      </c>
      <c r="G68" t="s">
        <v>9</v>
      </c>
      <c r="H68" t="s">
        <v>10</v>
      </c>
      <c r="I68">
        <v>65</v>
      </c>
      <c r="J68" t="s">
        <v>11</v>
      </c>
      <c r="K68" t="s">
        <v>12</v>
      </c>
      <c r="L68" t="s">
        <v>139</v>
      </c>
      <c r="M68" t="s">
        <v>140</v>
      </c>
      <c r="N68" t="s">
        <v>12</v>
      </c>
      <c r="O68" t="s">
        <v>15</v>
      </c>
    </row>
    <row r="69" spans="1:15" x14ac:dyDescent="0.3">
      <c r="A69">
        <f>VALUE(LEFT('SBB FNF CDEC Data'!L69,4))</f>
        <v>1927</v>
      </c>
      <c r="B69">
        <f>VALUE(RIGHT(LEFT('SBB FNF CDEC Data'!L69,6),2))</f>
        <v>5</v>
      </c>
      <c r="C69">
        <f t="shared" si="1"/>
        <v>1927</v>
      </c>
      <c r="D69">
        <f>'SBB FNF CDEC Data'!M69/1000</f>
        <v>781</v>
      </c>
      <c r="G69" t="s">
        <v>9</v>
      </c>
      <c r="H69" t="s">
        <v>10</v>
      </c>
      <c r="I69">
        <v>65</v>
      </c>
      <c r="J69" t="s">
        <v>11</v>
      </c>
      <c r="K69" t="s">
        <v>12</v>
      </c>
      <c r="L69" t="s">
        <v>141</v>
      </c>
      <c r="M69" t="s">
        <v>142</v>
      </c>
      <c r="N69" t="s">
        <v>12</v>
      </c>
      <c r="O69" t="s">
        <v>15</v>
      </c>
    </row>
    <row r="70" spans="1:15" x14ac:dyDescent="0.3">
      <c r="A70">
        <f>VALUE(LEFT('SBB FNF CDEC Data'!L70,4))</f>
        <v>1927</v>
      </c>
      <c r="B70">
        <f>VALUE(RIGHT(LEFT('SBB FNF CDEC Data'!L70,6),2))</f>
        <v>6</v>
      </c>
      <c r="C70">
        <f t="shared" si="1"/>
        <v>1927</v>
      </c>
      <c r="D70">
        <f>'SBB FNF CDEC Data'!M70/1000</f>
        <v>490</v>
      </c>
      <c r="G70" t="s">
        <v>9</v>
      </c>
      <c r="H70" t="s">
        <v>10</v>
      </c>
      <c r="I70">
        <v>65</v>
      </c>
      <c r="J70" t="s">
        <v>11</v>
      </c>
      <c r="K70" t="s">
        <v>12</v>
      </c>
      <c r="L70" t="s">
        <v>143</v>
      </c>
      <c r="M70" t="s">
        <v>144</v>
      </c>
      <c r="N70" t="s">
        <v>12</v>
      </c>
      <c r="O70" t="s">
        <v>15</v>
      </c>
    </row>
    <row r="71" spans="1:15" x14ac:dyDescent="0.3">
      <c r="A71">
        <f>VALUE(LEFT('SBB FNF CDEC Data'!L71,4))</f>
        <v>1927</v>
      </c>
      <c r="B71">
        <f>VALUE(RIGHT(LEFT('SBB FNF CDEC Data'!L71,6),2))</f>
        <v>7</v>
      </c>
      <c r="C71">
        <f t="shared" si="1"/>
        <v>1927</v>
      </c>
      <c r="D71">
        <f>'SBB FNF CDEC Data'!M71/1000</f>
        <v>337</v>
      </c>
      <c r="G71" t="s">
        <v>9</v>
      </c>
      <c r="H71" t="s">
        <v>10</v>
      </c>
      <c r="I71">
        <v>65</v>
      </c>
      <c r="J71" t="s">
        <v>11</v>
      </c>
      <c r="K71" t="s">
        <v>12</v>
      </c>
      <c r="L71" t="s">
        <v>145</v>
      </c>
      <c r="M71" t="s">
        <v>146</v>
      </c>
      <c r="N71" t="s">
        <v>12</v>
      </c>
      <c r="O71" t="s">
        <v>15</v>
      </c>
    </row>
    <row r="72" spans="1:15" x14ac:dyDescent="0.3">
      <c r="A72">
        <f>VALUE(LEFT('SBB FNF CDEC Data'!L72,4))</f>
        <v>1927</v>
      </c>
      <c r="B72">
        <f>VALUE(RIGHT(LEFT('SBB FNF CDEC Data'!L72,6),2))</f>
        <v>8</v>
      </c>
      <c r="C72">
        <f t="shared" si="1"/>
        <v>1927</v>
      </c>
      <c r="D72">
        <f>'SBB FNF CDEC Data'!M72/1000</f>
        <v>249</v>
      </c>
      <c r="G72" t="s">
        <v>9</v>
      </c>
      <c r="H72" t="s">
        <v>10</v>
      </c>
      <c r="I72">
        <v>65</v>
      </c>
      <c r="J72" t="s">
        <v>11</v>
      </c>
      <c r="K72" t="s">
        <v>12</v>
      </c>
      <c r="L72" t="s">
        <v>147</v>
      </c>
      <c r="M72" t="s">
        <v>148</v>
      </c>
      <c r="N72" t="s">
        <v>12</v>
      </c>
      <c r="O72" t="s">
        <v>15</v>
      </c>
    </row>
    <row r="73" spans="1:15" x14ac:dyDescent="0.3">
      <c r="A73">
        <f>VALUE(LEFT('SBB FNF CDEC Data'!L73,4))</f>
        <v>1927</v>
      </c>
      <c r="B73">
        <f>VALUE(RIGHT(LEFT('SBB FNF CDEC Data'!L73,6),2))</f>
        <v>9</v>
      </c>
      <c r="C73">
        <f t="shared" si="1"/>
        <v>1927</v>
      </c>
      <c r="D73">
        <f>'SBB FNF CDEC Data'!M73/1000</f>
        <v>239</v>
      </c>
      <c r="G73" t="s">
        <v>9</v>
      </c>
      <c r="H73" t="s">
        <v>10</v>
      </c>
      <c r="I73">
        <v>65</v>
      </c>
      <c r="J73" t="s">
        <v>11</v>
      </c>
      <c r="K73" t="s">
        <v>12</v>
      </c>
      <c r="L73" t="s">
        <v>149</v>
      </c>
      <c r="M73" t="s">
        <v>37</v>
      </c>
      <c r="N73" t="s">
        <v>12</v>
      </c>
      <c r="O73" t="s">
        <v>15</v>
      </c>
    </row>
    <row r="74" spans="1:15" x14ac:dyDescent="0.3">
      <c r="A74">
        <f>VALUE(LEFT('SBB FNF CDEC Data'!L74,4))</f>
        <v>1927</v>
      </c>
      <c r="B74">
        <f>VALUE(RIGHT(LEFT('SBB FNF CDEC Data'!L74,6),2))</f>
        <v>10</v>
      </c>
      <c r="C74">
        <f t="shared" si="1"/>
        <v>1928</v>
      </c>
      <c r="D74">
        <f>'SBB FNF CDEC Data'!M74/1000</f>
        <v>221</v>
      </c>
      <c r="G74" t="s">
        <v>9</v>
      </c>
      <c r="H74" t="s">
        <v>10</v>
      </c>
      <c r="I74">
        <v>65</v>
      </c>
      <c r="J74" t="s">
        <v>11</v>
      </c>
      <c r="K74" t="s">
        <v>12</v>
      </c>
      <c r="L74" t="s">
        <v>150</v>
      </c>
      <c r="M74" t="s">
        <v>151</v>
      </c>
      <c r="N74" t="s">
        <v>12</v>
      </c>
      <c r="O74" t="s">
        <v>15</v>
      </c>
    </row>
    <row r="75" spans="1:15" x14ac:dyDescent="0.3">
      <c r="A75">
        <f>VALUE(LEFT('SBB FNF CDEC Data'!L75,4))</f>
        <v>1927</v>
      </c>
      <c r="B75">
        <f>VALUE(RIGHT(LEFT('SBB FNF CDEC Data'!L75,6),2))</f>
        <v>11</v>
      </c>
      <c r="C75">
        <f t="shared" si="1"/>
        <v>1928</v>
      </c>
      <c r="D75">
        <f>'SBB FNF CDEC Data'!M75/1000</f>
        <v>633</v>
      </c>
      <c r="G75" t="s">
        <v>9</v>
      </c>
      <c r="H75" t="s">
        <v>10</v>
      </c>
      <c r="I75">
        <v>65</v>
      </c>
      <c r="J75" t="s">
        <v>11</v>
      </c>
      <c r="K75" t="s">
        <v>12</v>
      </c>
      <c r="L75" t="s">
        <v>152</v>
      </c>
      <c r="M75" t="s">
        <v>153</v>
      </c>
      <c r="N75" t="s">
        <v>12</v>
      </c>
      <c r="O75" t="s">
        <v>15</v>
      </c>
    </row>
    <row r="76" spans="1:15" x14ac:dyDescent="0.3">
      <c r="A76">
        <f>VALUE(LEFT('SBB FNF CDEC Data'!L76,4))</f>
        <v>1927</v>
      </c>
      <c r="B76">
        <f>VALUE(RIGHT(LEFT('SBB FNF CDEC Data'!L76,6),2))</f>
        <v>12</v>
      </c>
      <c r="C76">
        <f t="shared" si="1"/>
        <v>1928</v>
      </c>
      <c r="D76">
        <f>'SBB FNF CDEC Data'!M76/1000</f>
        <v>550</v>
      </c>
      <c r="G76" t="s">
        <v>9</v>
      </c>
      <c r="H76" t="s">
        <v>10</v>
      </c>
      <c r="I76">
        <v>65</v>
      </c>
      <c r="J76" t="s">
        <v>11</v>
      </c>
      <c r="K76" t="s">
        <v>12</v>
      </c>
      <c r="L76" t="s">
        <v>154</v>
      </c>
      <c r="M76" t="s">
        <v>155</v>
      </c>
      <c r="N76" t="s">
        <v>12</v>
      </c>
      <c r="O76" t="s">
        <v>15</v>
      </c>
    </row>
    <row r="77" spans="1:15" x14ac:dyDescent="0.3">
      <c r="A77">
        <f>VALUE(LEFT('SBB FNF CDEC Data'!L77,4))</f>
        <v>1928</v>
      </c>
      <c r="B77">
        <f>VALUE(RIGHT(LEFT('SBB FNF CDEC Data'!L77,6),2))</f>
        <v>1</v>
      </c>
      <c r="C77">
        <f t="shared" si="1"/>
        <v>1928</v>
      </c>
      <c r="D77">
        <f>'SBB FNF CDEC Data'!M77/1000</f>
        <v>722</v>
      </c>
      <c r="G77" t="s">
        <v>9</v>
      </c>
      <c r="H77" t="s">
        <v>10</v>
      </c>
      <c r="I77">
        <v>65</v>
      </c>
      <c r="J77" t="s">
        <v>11</v>
      </c>
      <c r="K77" t="s">
        <v>12</v>
      </c>
      <c r="L77" t="s">
        <v>156</v>
      </c>
      <c r="M77" t="s">
        <v>157</v>
      </c>
      <c r="N77" t="s">
        <v>12</v>
      </c>
      <c r="O77" t="s">
        <v>15</v>
      </c>
    </row>
    <row r="78" spans="1:15" x14ac:dyDescent="0.3">
      <c r="A78">
        <f>VALUE(LEFT('SBB FNF CDEC Data'!L78,4))</f>
        <v>1928</v>
      </c>
      <c r="B78">
        <f>VALUE(RIGHT(LEFT('SBB FNF CDEC Data'!L78,6),2))</f>
        <v>2</v>
      </c>
      <c r="C78">
        <f t="shared" si="1"/>
        <v>1928</v>
      </c>
      <c r="D78">
        <f>'SBB FNF CDEC Data'!M78/1000</f>
        <v>1059</v>
      </c>
      <c r="G78" t="s">
        <v>9</v>
      </c>
      <c r="H78" t="s">
        <v>10</v>
      </c>
      <c r="I78">
        <v>65</v>
      </c>
      <c r="J78" t="s">
        <v>11</v>
      </c>
      <c r="K78" t="s">
        <v>12</v>
      </c>
      <c r="L78" t="s">
        <v>158</v>
      </c>
      <c r="M78" t="s">
        <v>159</v>
      </c>
      <c r="N78" t="s">
        <v>12</v>
      </c>
      <c r="O78" t="s">
        <v>15</v>
      </c>
    </row>
    <row r="79" spans="1:15" x14ac:dyDescent="0.3">
      <c r="A79">
        <f>VALUE(LEFT('SBB FNF CDEC Data'!L79,4))</f>
        <v>1928</v>
      </c>
      <c r="B79">
        <f>VALUE(RIGHT(LEFT('SBB FNF CDEC Data'!L79,6),2))</f>
        <v>3</v>
      </c>
      <c r="C79">
        <f t="shared" si="1"/>
        <v>1928</v>
      </c>
      <c r="D79">
        <f>'SBB FNF CDEC Data'!M79/1000</f>
        <v>1585</v>
      </c>
      <c r="G79" t="s">
        <v>9</v>
      </c>
      <c r="H79" t="s">
        <v>10</v>
      </c>
      <c r="I79">
        <v>65</v>
      </c>
      <c r="J79" t="s">
        <v>11</v>
      </c>
      <c r="K79" t="s">
        <v>12</v>
      </c>
      <c r="L79" t="s">
        <v>160</v>
      </c>
      <c r="M79" t="s">
        <v>161</v>
      </c>
      <c r="N79" t="s">
        <v>12</v>
      </c>
      <c r="O79" t="s">
        <v>15</v>
      </c>
    </row>
    <row r="80" spans="1:15" x14ac:dyDescent="0.3">
      <c r="A80">
        <f>VALUE(LEFT('SBB FNF CDEC Data'!L80,4))</f>
        <v>1928</v>
      </c>
      <c r="B80">
        <f>VALUE(RIGHT(LEFT('SBB FNF CDEC Data'!L80,6),2))</f>
        <v>4</v>
      </c>
      <c r="C80">
        <f t="shared" si="1"/>
        <v>1928</v>
      </c>
      <c r="D80">
        <f>'SBB FNF CDEC Data'!M80/1000</f>
        <v>1194</v>
      </c>
      <c r="G80" t="s">
        <v>9</v>
      </c>
      <c r="H80" t="s">
        <v>10</v>
      </c>
      <c r="I80">
        <v>65</v>
      </c>
      <c r="J80" t="s">
        <v>11</v>
      </c>
      <c r="K80" t="s">
        <v>12</v>
      </c>
      <c r="L80" t="s">
        <v>162</v>
      </c>
      <c r="M80" t="s">
        <v>163</v>
      </c>
      <c r="N80" t="s">
        <v>12</v>
      </c>
      <c r="O80" t="s">
        <v>15</v>
      </c>
    </row>
    <row r="81" spans="1:15" x14ac:dyDescent="0.3">
      <c r="A81">
        <f>VALUE(LEFT('SBB FNF CDEC Data'!L81,4))</f>
        <v>1928</v>
      </c>
      <c r="B81">
        <f>VALUE(RIGHT(LEFT('SBB FNF CDEC Data'!L81,6),2))</f>
        <v>5</v>
      </c>
      <c r="C81">
        <f t="shared" si="1"/>
        <v>1928</v>
      </c>
      <c r="D81">
        <f>'SBB FNF CDEC Data'!M81/1000</f>
        <v>538</v>
      </c>
      <c r="G81" t="s">
        <v>9</v>
      </c>
      <c r="H81" t="s">
        <v>10</v>
      </c>
      <c r="I81">
        <v>65</v>
      </c>
      <c r="J81" t="s">
        <v>11</v>
      </c>
      <c r="K81" t="s">
        <v>12</v>
      </c>
      <c r="L81" t="s">
        <v>164</v>
      </c>
      <c r="M81" t="s">
        <v>165</v>
      </c>
      <c r="N81" t="s">
        <v>12</v>
      </c>
      <c r="O81" t="s">
        <v>15</v>
      </c>
    </row>
    <row r="82" spans="1:15" x14ac:dyDescent="0.3">
      <c r="A82">
        <f>VALUE(LEFT('SBB FNF CDEC Data'!L82,4))</f>
        <v>1928</v>
      </c>
      <c r="B82">
        <f>VALUE(RIGHT(LEFT('SBB FNF CDEC Data'!L82,6),2))</f>
        <v>6</v>
      </c>
      <c r="C82">
        <f t="shared" si="1"/>
        <v>1928</v>
      </c>
      <c r="D82">
        <f>'SBB FNF CDEC Data'!M82/1000</f>
        <v>359</v>
      </c>
      <c r="G82" t="s">
        <v>9</v>
      </c>
      <c r="H82" t="s">
        <v>10</v>
      </c>
      <c r="I82">
        <v>65</v>
      </c>
      <c r="J82" t="s">
        <v>11</v>
      </c>
      <c r="K82" t="s">
        <v>12</v>
      </c>
      <c r="L82" t="s">
        <v>166</v>
      </c>
      <c r="M82" t="s">
        <v>167</v>
      </c>
      <c r="N82" t="s">
        <v>12</v>
      </c>
      <c r="O82" t="s">
        <v>15</v>
      </c>
    </row>
    <row r="83" spans="1:15" x14ac:dyDescent="0.3">
      <c r="A83">
        <f>VALUE(LEFT('SBB FNF CDEC Data'!L83,4))</f>
        <v>1928</v>
      </c>
      <c r="B83">
        <f>VALUE(RIGHT(LEFT('SBB FNF CDEC Data'!L83,6),2))</f>
        <v>7</v>
      </c>
      <c r="C83">
        <f t="shared" si="1"/>
        <v>1928</v>
      </c>
      <c r="D83">
        <f>'SBB FNF CDEC Data'!M83/1000</f>
        <v>306</v>
      </c>
      <c r="G83" t="s">
        <v>9</v>
      </c>
      <c r="H83" t="s">
        <v>10</v>
      </c>
      <c r="I83">
        <v>65</v>
      </c>
      <c r="J83" t="s">
        <v>11</v>
      </c>
      <c r="K83" t="s">
        <v>12</v>
      </c>
      <c r="L83" t="s">
        <v>168</v>
      </c>
      <c r="M83" t="s">
        <v>69</v>
      </c>
      <c r="N83" t="s">
        <v>12</v>
      </c>
      <c r="O83" t="s">
        <v>15</v>
      </c>
    </row>
    <row r="84" spans="1:15" x14ac:dyDescent="0.3">
      <c r="A84">
        <f>VALUE(LEFT('SBB FNF CDEC Data'!L84,4))</f>
        <v>1928</v>
      </c>
      <c r="B84">
        <f>VALUE(RIGHT(LEFT('SBB FNF CDEC Data'!L84,6),2))</f>
        <v>8</v>
      </c>
      <c r="C84">
        <f t="shared" si="1"/>
        <v>1928</v>
      </c>
      <c r="D84">
        <f>'SBB FNF CDEC Data'!M84/1000</f>
        <v>236</v>
      </c>
      <c r="G84" t="s">
        <v>9</v>
      </c>
      <c r="H84" t="s">
        <v>10</v>
      </c>
      <c r="I84">
        <v>65</v>
      </c>
      <c r="J84" t="s">
        <v>11</v>
      </c>
      <c r="K84" t="s">
        <v>12</v>
      </c>
      <c r="L84" t="s">
        <v>169</v>
      </c>
      <c r="M84" t="s">
        <v>170</v>
      </c>
      <c r="N84" t="s">
        <v>12</v>
      </c>
      <c r="O84" t="s">
        <v>15</v>
      </c>
    </row>
    <row r="85" spans="1:15" x14ac:dyDescent="0.3">
      <c r="A85">
        <f>VALUE(LEFT('SBB FNF CDEC Data'!L85,4))</f>
        <v>1928</v>
      </c>
      <c r="B85">
        <f>VALUE(RIGHT(LEFT('SBB FNF CDEC Data'!L85,6),2))</f>
        <v>9</v>
      </c>
      <c r="C85">
        <f t="shared" si="1"/>
        <v>1928</v>
      </c>
      <c r="D85">
        <f>'SBB FNF CDEC Data'!M85/1000</f>
        <v>231</v>
      </c>
      <c r="G85" t="s">
        <v>9</v>
      </c>
      <c r="H85" t="s">
        <v>10</v>
      </c>
      <c r="I85">
        <v>65</v>
      </c>
      <c r="J85" t="s">
        <v>11</v>
      </c>
      <c r="K85" t="s">
        <v>12</v>
      </c>
      <c r="L85" t="s">
        <v>171</v>
      </c>
      <c r="M85" t="s">
        <v>172</v>
      </c>
      <c r="N85" t="s">
        <v>12</v>
      </c>
      <c r="O85" t="s">
        <v>15</v>
      </c>
    </row>
    <row r="86" spans="1:15" x14ac:dyDescent="0.3">
      <c r="A86">
        <f>VALUE(LEFT('SBB FNF CDEC Data'!L86,4))</f>
        <v>1928</v>
      </c>
      <c r="B86">
        <f>VALUE(RIGHT(LEFT('SBB FNF CDEC Data'!L86,6),2))</f>
        <v>10</v>
      </c>
      <c r="C86">
        <f t="shared" si="1"/>
        <v>1929</v>
      </c>
      <c r="D86">
        <f>'SBB FNF CDEC Data'!M86/1000</f>
        <v>215</v>
      </c>
      <c r="G86" t="s">
        <v>9</v>
      </c>
      <c r="H86" t="s">
        <v>10</v>
      </c>
      <c r="I86">
        <v>65</v>
      </c>
      <c r="J86" t="s">
        <v>11</v>
      </c>
      <c r="K86" t="s">
        <v>12</v>
      </c>
      <c r="L86" t="s">
        <v>173</v>
      </c>
      <c r="M86" t="s">
        <v>174</v>
      </c>
      <c r="N86" t="s">
        <v>12</v>
      </c>
      <c r="O86" t="s">
        <v>15</v>
      </c>
    </row>
    <row r="87" spans="1:15" x14ac:dyDescent="0.3">
      <c r="A87">
        <f>VALUE(LEFT('SBB FNF CDEC Data'!L87,4))</f>
        <v>1928</v>
      </c>
      <c r="B87">
        <f>VALUE(RIGHT(LEFT('SBB FNF CDEC Data'!L87,6),2))</f>
        <v>11</v>
      </c>
      <c r="C87">
        <f t="shared" si="1"/>
        <v>1929</v>
      </c>
      <c r="D87">
        <f>'SBB FNF CDEC Data'!M87/1000</f>
        <v>338</v>
      </c>
      <c r="G87" t="s">
        <v>9</v>
      </c>
      <c r="H87" t="s">
        <v>10</v>
      </c>
      <c r="I87">
        <v>65</v>
      </c>
      <c r="J87" t="s">
        <v>11</v>
      </c>
      <c r="K87" t="s">
        <v>12</v>
      </c>
      <c r="L87" t="s">
        <v>175</v>
      </c>
      <c r="M87" t="s">
        <v>33</v>
      </c>
      <c r="N87" t="s">
        <v>12</v>
      </c>
      <c r="O87" t="s">
        <v>15</v>
      </c>
    </row>
    <row r="88" spans="1:15" x14ac:dyDescent="0.3">
      <c r="A88">
        <f>VALUE(LEFT('SBB FNF CDEC Data'!L88,4))</f>
        <v>1928</v>
      </c>
      <c r="B88">
        <f>VALUE(RIGHT(LEFT('SBB FNF CDEC Data'!L88,6),2))</f>
        <v>12</v>
      </c>
      <c r="C88">
        <f t="shared" si="1"/>
        <v>1929</v>
      </c>
      <c r="D88">
        <f>'SBB FNF CDEC Data'!M88/1000</f>
        <v>381</v>
      </c>
      <c r="G88" t="s">
        <v>9</v>
      </c>
      <c r="H88" t="s">
        <v>10</v>
      </c>
      <c r="I88">
        <v>65</v>
      </c>
      <c r="J88" t="s">
        <v>11</v>
      </c>
      <c r="K88" t="s">
        <v>12</v>
      </c>
      <c r="L88" t="s">
        <v>176</v>
      </c>
      <c r="M88" t="s">
        <v>177</v>
      </c>
      <c r="N88" t="s">
        <v>12</v>
      </c>
      <c r="O88" t="s">
        <v>15</v>
      </c>
    </row>
    <row r="89" spans="1:15" x14ac:dyDescent="0.3">
      <c r="A89">
        <f>VALUE(LEFT('SBB FNF CDEC Data'!L89,4))</f>
        <v>1929</v>
      </c>
      <c r="B89">
        <f>VALUE(RIGHT(LEFT('SBB FNF CDEC Data'!L89,6),2))</f>
        <v>1</v>
      </c>
      <c r="C89">
        <f t="shared" si="1"/>
        <v>1929</v>
      </c>
      <c r="D89">
        <f>'SBB FNF CDEC Data'!M89/1000</f>
        <v>369</v>
      </c>
      <c r="G89" t="s">
        <v>9</v>
      </c>
      <c r="H89" t="s">
        <v>10</v>
      </c>
      <c r="I89">
        <v>65</v>
      </c>
      <c r="J89" t="s">
        <v>11</v>
      </c>
      <c r="K89" t="s">
        <v>12</v>
      </c>
      <c r="L89" t="s">
        <v>178</v>
      </c>
      <c r="M89" t="s">
        <v>179</v>
      </c>
      <c r="N89" t="s">
        <v>12</v>
      </c>
      <c r="O89" t="s">
        <v>15</v>
      </c>
    </row>
    <row r="90" spans="1:15" x14ac:dyDescent="0.3">
      <c r="A90">
        <f>VALUE(LEFT('SBB FNF CDEC Data'!L90,4))</f>
        <v>1929</v>
      </c>
      <c r="B90">
        <f>VALUE(RIGHT(LEFT('SBB FNF CDEC Data'!L90,6),2))</f>
        <v>2</v>
      </c>
      <c r="C90">
        <f t="shared" si="1"/>
        <v>1929</v>
      </c>
      <c r="D90">
        <f>'SBB FNF CDEC Data'!M90/1000</f>
        <v>647</v>
      </c>
      <c r="G90" t="s">
        <v>9</v>
      </c>
      <c r="H90" t="s">
        <v>10</v>
      </c>
      <c r="I90">
        <v>65</v>
      </c>
      <c r="J90" t="s">
        <v>11</v>
      </c>
      <c r="K90" t="s">
        <v>12</v>
      </c>
      <c r="L90" t="s">
        <v>180</v>
      </c>
      <c r="M90" t="s">
        <v>181</v>
      </c>
      <c r="N90" t="s">
        <v>12</v>
      </c>
      <c r="O90" t="s">
        <v>15</v>
      </c>
    </row>
    <row r="91" spans="1:15" x14ac:dyDescent="0.3">
      <c r="A91">
        <f>VALUE(LEFT('SBB FNF CDEC Data'!L91,4))</f>
        <v>1929</v>
      </c>
      <c r="B91">
        <f>VALUE(RIGHT(LEFT('SBB FNF CDEC Data'!L91,6),2))</f>
        <v>3</v>
      </c>
      <c r="C91">
        <f t="shared" si="1"/>
        <v>1929</v>
      </c>
      <c r="D91">
        <f>'SBB FNF CDEC Data'!M91/1000</f>
        <v>482</v>
      </c>
      <c r="G91" t="s">
        <v>9</v>
      </c>
      <c r="H91" t="s">
        <v>10</v>
      </c>
      <c r="I91">
        <v>65</v>
      </c>
      <c r="J91" t="s">
        <v>11</v>
      </c>
      <c r="K91" t="s">
        <v>12</v>
      </c>
      <c r="L91" t="s">
        <v>182</v>
      </c>
      <c r="M91" t="s">
        <v>183</v>
      </c>
      <c r="N91" t="s">
        <v>12</v>
      </c>
      <c r="O91" t="s">
        <v>15</v>
      </c>
    </row>
    <row r="92" spans="1:15" x14ac:dyDescent="0.3">
      <c r="A92">
        <f>VALUE(LEFT('SBB FNF CDEC Data'!L92,4))</f>
        <v>1929</v>
      </c>
      <c r="B92">
        <f>VALUE(RIGHT(LEFT('SBB FNF CDEC Data'!L92,6),2))</f>
        <v>4</v>
      </c>
      <c r="C92">
        <f t="shared" si="1"/>
        <v>1929</v>
      </c>
      <c r="D92">
        <f>'SBB FNF CDEC Data'!M92/1000</f>
        <v>526</v>
      </c>
      <c r="G92" t="s">
        <v>9</v>
      </c>
      <c r="H92" t="s">
        <v>10</v>
      </c>
      <c r="I92">
        <v>65</v>
      </c>
      <c r="J92" t="s">
        <v>11</v>
      </c>
      <c r="K92" t="s">
        <v>12</v>
      </c>
      <c r="L92" t="s">
        <v>184</v>
      </c>
      <c r="M92" t="s">
        <v>185</v>
      </c>
      <c r="N92" t="s">
        <v>12</v>
      </c>
      <c r="O92" t="s">
        <v>15</v>
      </c>
    </row>
    <row r="93" spans="1:15" x14ac:dyDescent="0.3">
      <c r="A93">
        <f>VALUE(LEFT('SBB FNF CDEC Data'!L93,4))</f>
        <v>1929</v>
      </c>
      <c r="B93">
        <f>VALUE(RIGHT(LEFT('SBB FNF CDEC Data'!L93,6),2))</f>
        <v>5</v>
      </c>
      <c r="C93">
        <f t="shared" si="1"/>
        <v>1929</v>
      </c>
      <c r="D93">
        <f>'SBB FNF CDEC Data'!M93/1000</f>
        <v>432</v>
      </c>
      <c r="G93" t="s">
        <v>9</v>
      </c>
      <c r="H93" t="s">
        <v>10</v>
      </c>
      <c r="I93">
        <v>65</v>
      </c>
      <c r="J93" t="s">
        <v>11</v>
      </c>
      <c r="K93" t="s">
        <v>12</v>
      </c>
      <c r="L93" t="s">
        <v>186</v>
      </c>
      <c r="M93" t="s">
        <v>21</v>
      </c>
      <c r="N93" t="s">
        <v>12</v>
      </c>
      <c r="O93" t="s">
        <v>15</v>
      </c>
    </row>
    <row r="94" spans="1:15" x14ac:dyDescent="0.3">
      <c r="A94">
        <f>VALUE(LEFT('SBB FNF CDEC Data'!L94,4))</f>
        <v>1929</v>
      </c>
      <c r="B94">
        <f>VALUE(RIGHT(LEFT('SBB FNF CDEC Data'!L94,6),2))</f>
        <v>6</v>
      </c>
      <c r="C94">
        <f t="shared" si="1"/>
        <v>1929</v>
      </c>
      <c r="D94">
        <f>'SBB FNF CDEC Data'!M94/1000</f>
        <v>350</v>
      </c>
      <c r="G94" t="s">
        <v>9</v>
      </c>
      <c r="H94" t="s">
        <v>10</v>
      </c>
      <c r="I94">
        <v>65</v>
      </c>
      <c r="J94" t="s">
        <v>11</v>
      </c>
      <c r="K94" t="s">
        <v>12</v>
      </c>
      <c r="L94" t="s">
        <v>187</v>
      </c>
      <c r="M94" t="s">
        <v>188</v>
      </c>
      <c r="N94" t="s">
        <v>12</v>
      </c>
      <c r="O94" t="s">
        <v>15</v>
      </c>
    </row>
    <row r="95" spans="1:15" x14ac:dyDescent="0.3">
      <c r="A95">
        <f>VALUE(LEFT('SBB FNF CDEC Data'!L95,4))</f>
        <v>1929</v>
      </c>
      <c r="B95">
        <f>VALUE(RIGHT(LEFT('SBB FNF CDEC Data'!L95,6),2))</f>
        <v>7</v>
      </c>
      <c r="C95">
        <f t="shared" si="1"/>
        <v>1929</v>
      </c>
      <c r="D95">
        <f>'SBB FNF CDEC Data'!M95/1000</f>
        <v>257</v>
      </c>
      <c r="G95" t="s">
        <v>9</v>
      </c>
      <c r="H95" t="s">
        <v>10</v>
      </c>
      <c r="I95">
        <v>65</v>
      </c>
      <c r="J95" t="s">
        <v>11</v>
      </c>
      <c r="K95" t="s">
        <v>12</v>
      </c>
      <c r="L95" t="s">
        <v>189</v>
      </c>
      <c r="M95" t="s">
        <v>190</v>
      </c>
      <c r="N95" t="s">
        <v>12</v>
      </c>
      <c r="O95" t="s">
        <v>15</v>
      </c>
    </row>
    <row r="96" spans="1:15" x14ac:dyDescent="0.3">
      <c r="A96">
        <f>VALUE(LEFT('SBB FNF CDEC Data'!L96,4))</f>
        <v>1929</v>
      </c>
      <c r="B96">
        <f>VALUE(RIGHT(LEFT('SBB FNF CDEC Data'!L96,6),2))</f>
        <v>8</v>
      </c>
      <c r="C96">
        <f t="shared" si="1"/>
        <v>1929</v>
      </c>
      <c r="D96">
        <f>'SBB FNF CDEC Data'!M96/1000</f>
        <v>200</v>
      </c>
      <c r="G96" t="s">
        <v>9</v>
      </c>
      <c r="H96" t="s">
        <v>10</v>
      </c>
      <c r="I96">
        <v>65</v>
      </c>
      <c r="J96" t="s">
        <v>11</v>
      </c>
      <c r="K96" t="s">
        <v>12</v>
      </c>
      <c r="L96" t="s">
        <v>191</v>
      </c>
      <c r="M96" t="s">
        <v>192</v>
      </c>
      <c r="N96" t="s">
        <v>12</v>
      </c>
      <c r="O96" t="s">
        <v>15</v>
      </c>
    </row>
    <row r="97" spans="1:15" x14ac:dyDescent="0.3">
      <c r="A97">
        <f>VALUE(LEFT('SBB FNF CDEC Data'!L97,4))</f>
        <v>1929</v>
      </c>
      <c r="B97">
        <f>VALUE(RIGHT(LEFT('SBB FNF CDEC Data'!L97,6),2))</f>
        <v>9</v>
      </c>
      <c r="C97">
        <f t="shared" si="1"/>
        <v>1929</v>
      </c>
      <c r="D97">
        <f>'SBB FNF CDEC Data'!M97/1000</f>
        <v>202</v>
      </c>
      <c r="G97" t="s">
        <v>9</v>
      </c>
      <c r="H97" t="s">
        <v>10</v>
      </c>
      <c r="I97">
        <v>65</v>
      </c>
      <c r="J97" t="s">
        <v>11</v>
      </c>
      <c r="K97" t="s">
        <v>12</v>
      </c>
      <c r="L97" t="s">
        <v>193</v>
      </c>
      <c r="M97" t="s">
        <v>194</v>
      </c>
      <c r="N97" t="s">
        <v>12</v>
      </c>
      <c r="O97" t="s">
        <v>15</v>
      </c>
    </row>
    <row r="98" spans="1:15" x14ac:dyDescent="0.3">
      <c r="A98">
        <f>VALUE(LEFT('SBB FNF CDEC Data'!L98,4))</f>
        <v>1929</v>
      </c>
      <c r="B98">
        <f>VALUE(RIGHT(LEFT('SBB FNF CDEC Data'!L98,6),2))</f>
        <v>10</v>
      </c>
      <c r="C98">
        <f t="shared" si="1"/>
        <v>1930</v>
      </c>
      <c r="D98">
        <f>'SBB FNF CDEC Data'!M98/1000</f>
        <v>196</v>
      </c>
      <c r="G98" t="s">
        <v>9</v>
      </c>
      <c r="H98" t="s">
        <v>10</v>
      </c>
      <c r="I98">
        <v>65</v>
      </c>
      <c r="J98" t="s">
        <v>11</v>
      </c>
      <c r="K98" t="s">
        <v>12</v>
      </c>
      <c r="L98" t="s">
        <v>195</v>
      </c>
      <c r="M98" t="s">
        <v>196</v>
      </c>
      <c r="N98" t="s">
        <v>12</v>
      </c>
      <c r="O98" t="s">
        <v>15</v>
      </c>
    </row>
    <row r="99" spans="1:15" x14ac:dyDescent="0.3">
      <c r="A99">
        <f>VALUE(LEFT('SBB FNF CDEC Data'!L99,4))</f>
        <v>1929</v>
      </c>
      <c r="B99">
        <f>VALUE(RIGHT(LEFT('SBB FNF CDEC Data'!L99,6),2))</f>
        <v>11</v>
      </c>
      <c r="C99">
        <f t="shared" si="1"/>
        <v>1930</v>
      </c>
      <c r="D99">
        <f>'SBB FNF CDEC Data'!M99/1000</f>
        <v>219</v>
      </c>
      <c r="G99" t="s">
        <v>9</v>
      </c>
      <c r="H99" t="s">
        <v>10</v>
      </c>
      <c r="I99">
        <v>65</v>
      </c>
      <c r="J99" t="s">
        <v>11</v>
      </c>
      <c r="K99" t="s">
        <v>12</v>
      </c>
      <c r="L99" t="s">
        <v>197</v>
      </c>
      <c r="M99" t="s">
        <v>198</v>
      </c>
      <c r="N99" t="s">
        <v>12</v>
      </c>
      <c r="O99" t="s">
        <v>15</v>
      </c>
    </row>
    <row r="100" spans="1:15" x14ac:dyDescent="0.3">
      <c r="A100">
        <f>VALUE(LEFT('SBB FNF CDEC Data'!L100,4))</f>
        <v>1929</v>
      </c>
      <c r="B100">
        <f>VALUE(RIGHT(LEFT('SBB FNF CDEC Data'!L100,6),2))</f>
        <v>12</v>
      </c>
      <c r="C100">
        <f t="shared" si="1"/>
        <v>1930</v>
      </c>
      <c r="D100">
        <f>'SBB FNF CDEC Data'!M100/1000</f>
        <v>973</v>
      </c>
      <c r="G100" t="s">
        <v>9</v>
      </c>
      <c r="H100" t="s">
        <v>10</v>
      </c>
      <c r="I100">
        <v>65</v>
      </c>
      <c r="J100" t="s">
        <v>11</v>
      </c>
      <c r="K100" t="s">
        <v>12</v>
      </c>
      <c r="L100" t="s">
        <v>199</v>
      </c>
      <c r="M100" t="s">
        <v>200</v>
      </c>
      <c r="N100" t="s">
        <v>12</v>
      </c>
      <c r="O100" t="s">
        <v>15</v>
      </c>
    </row>
    <row r="101" spans="1:15" x14ac:dyDescent="0.3">
      <c r="A101">
        <f>VALUE(LEFT('SBB FNF CDEC Data'!L101,4))</f>
        <v>1930</v>
      </c>
      <c r="B101">
        <f>VALUE(RIGHT(LEFT('SBB FNF CDEC Data'!L101,6),2))</f>
        <v>1</v>
      </c>
      <c r="C101">
        <f t="shared" si="1"/>
        <v>1930</v>
      </c>
      <c r="D101">
        <f>'SBB FNF CDEC Data'!M101/1000</f>
        <v>662</v>
      </c>
      <c r="G101" t="s">
        <v>9</v>
      </c>
      <c r="H101" t="s">
        <v>10</v>
      </c>
      <c r="I101">
        <v>65</v>
      </c>
      <c r="J101" t="s">
        <v>11</v>
      </c>
      <c r="K101" t="s">
        <v>12</v>
      </c>
      <c r="L101" t="s">
        <v>201</v>
      </c>
      <c r="M101" t="s">
        <v>202</v>
      </c>
      <c r="N101" t="s">
        <v>12</v>
      </c>
      <c r="O101" t="s">
        <v>15</v>
      </c>
    </row>
    <row r="102" spans="1:15" x14ac:dyDescent="0.3">
      <c r="A102">
        <f>VALUE(LEFT('SBB FNF CDEC Data'!L102,4))</f>
        <v>1930</v>
      </c>
      <c r="B102">
        <f>VALUE(RIGHT(LEFT('SBB FNF CDEC Data'!L102,6),2))</f>
        <v>2</v>
      </c>
      <c r="C102">
        <f t="shared" si="1"/>
        <v>1930</v>
      </c>
      <c r="D102">
        <f>'SBB FNF CDEC Data'!M102/1000</f>
        <v>881</v>
      </c>
      <c r="G102" t="s">
        <v>9</v>
      </c>
      <c r="H102" t="s">
        <v>10</v>
      </c>
      <c r="I102">
        <v>65</v>
      </c>
      <c r="J102" t="s">
        <v>11</v>
      </c>
      <c r="K102" t="s">
        <v>12</v>
      </c>
      <c r="L102" t="s">
        <v>203</v>
      </c>
      <c r="M102" t="s">
        <v>204</v>
      </c>
      <c r="N102" t="s">
        <v>12</v>
      </c>
      <c r="O102" t="s">
        <v>15</v>
      </c>
    </row>
    <row r="103" spans="1:15" x14ac:dyDescent="0.3">
      <c r="A103">
        <f>VALUE(LEFT('SBB FNF CDEC Data'!L103,4))</f>
        <v>1930</v>
      </c>
      <c r="B103">
        <f>VALUE(RIGHT(LEFT('SBB FNF CDEC Data'!L103,6),2))</f>
        <v>3</v>
      </c>
      <c r="C103">
        <f t="shared" si="1"/>
        <v>1930</v>
      </c>
      <c r="D103">
        <f>'SBB FNF CDEC Data'!M103/1000</f>
        <v>1106</v>
      </c>
      <c r="G103" t="s">
        <v>9</v>
      </c>
      <c r="H103" t="s">
        <v>10</v>
      </c>
      <c r="I103">
        <v>65</v>
      </c>
      <c r="J103" t="s">
        <v>11</v>
      </c>
      <c r="K103" t="s">
        <v>12</v>
      </c>
      <c r="L103" t="s">
        <v>205</v>
      </c>
      <c r="M103" t="s">
        <v>206</v>
      </c>
      <c r="N103" t="s">
        <v>12</v>
      </c>
      <c r="O103" t="s">
        <v>15</v>
      </c>
    </row>
    <row r="104" spans="1:15" x14ac:dyDescent="0.3">
      <c r="A104">
        <f>VALUE(LEFT('SBB FNF CDEC Data'!L104,4))</f>
        <v>1930</v>
      </c>
      <c r="B104">
        <f>VALUE(RIGHT(LEFT('SBB FNF CDEC Data'!L104,6),2))</f>
        <v>4</v>
      </c>
      <c r="C104">
        <f t="shared" si="1"/>
        <v>1930</v>
      </c>
      <c r="D104">
        <f>'SBB FNF CDEC Data'!M104/1000</f>
        <v>575</v>
      </c>
      <c r="G104" t="s">
        <v>9</v>
      </c>
      <c r="H104" t="s">
        <v>10</v>
      </c>
      <c r="I104">
        <v>65</v>
      </c>
      <c r="J104" t="s">
        <v>11</v>
      </c>
      <c r="K104" t="s">
        <v>12</v>
      </c>
      <c r="L104" t="s">
        <v>207</v>
      </c>
      <c r="M104" t="s">
        <v>208</v>
      </c>
      <c r="N104" t="s">
        <v>12</v>
      </c>
      <c r="O104" t="s">
        <v>15</v>
      </c>
    </row>
    <row r="105" spans="1:15" x14ac:dyDescent="0.3">
      <c r="A105">
        <f>VALUE(LEFT('SBB FNF CDEC Data'!L105,4))</f>
        <v>1930</v>
      </c>
      <c r="B105">
        <f>VALUE(RIGHT(LEFT('SBB FNF CDEC Data'!L105,6),2))</f>
        <v>5</v>
      </c>
      <c r="C105">
        <f t="shared" si="1"/>
        <v>1930</v>
      </c>
      <c r="D105">
        <f>'SBB FNF CDEC Data'!M105/1000</f>
        <v>487</v>
      </c>
      <c r="G105" t="s">
        <v>9</v>
      </c>
      <c r="H105" t="s">
        <v>10</v>
      </c>
      <c r="I105">
        <v>65</v>
      </c>
      <c r="J105" t="s">
        <v>11</v>
      </c>
      <c r="K105" t="s">
        <v>12</v>
      </c>
      <c r="L105" t="s">
        <v>209</v>
      </c>
      <c r="M105" t="s">
        <v>210</v>
      </c>
      <c r="N105" t="s">
        <v>12</v>
      </c>
      <c r="O105" t="s">
        <v>15</v>
      </c>
    </row>
    <row r="106" spans="1:15" x14ac:dyDescent="0.3">
      <c r="A106">
        <f>VALUE(LEFT('SBB FNF CDEC Data'!L106,4))</f>
        <v>1930</v>
      </c>
      <c r="B106">
        <f>VALUE(RIGHT(LEFT('SBB FNF CDEC Data'!L106,6),2))</f>
        <v>6</v>
      </c>
      <c r="C106">
        <f t="shared" si="1"/>
        <v>1930</v>
      </c>
      <c r="D106">
        <f>'SBB FNF CDEC Data'!M106/1000</f>
        <v>324</v>
      </c>
      <c r="G106" t="s">
        <v>9</v>
      </c>
      <c r="H106" t="s">
        <v>10</v>
      </c>
      <c r="I106">
        <v>65</v>
      </c>
      <c r="J106" t="s">
        <v>11</v>
      </c>
      <c r="K106" t="s">
        <v>12</v>
      </c>
      <c r="L106" t="s">
        <v>211</v>
      </c>
      <c r="M106" t="s">
        <v>212</v>
      </c>
      <c r="N106" t="s">
        <v>12</v>
      </c>
      <c r="O106" t="s">
        <v>15</v>
      </c>
    </row>
    <row r="107" spans="1:15" x14ac:dyDescent="0.3">
      <c r="A107">
        <f>VALUE(LEFT('SBB FNF CDEC Data'!L107,4))</f>
        <v>1930</v>
      </c>
      <c r="B107">
        <f>VALUE(RIGHT(LEFT('SBB FNF CDEC Data'!L107,6),2))</f>
        <v>7</v>
      </c>
      <c r="C107">
        <f t="shared" si="1"/>
        <v>1930</v>
      </c>
      <c r="D107">
        <f>'SBB FNF CDEC Data'!M107/1000</f>
        <v>258</v>
      </c>
      <c r="G107" t="s">
        <v>9</v>
      </c>
      <c r="H107" t="s">
        <v>10</v>
      </c>
      <c r="I107">
        <v>65</v>
      </c>
      <c r="J107" t="s">
        <v>11</v>
      </c>
      <c r="K107" t="s">
        <v>12</v>
      </c>
      <c r="L107" t="s">
        <v>213</v>
      </c>
      <c r="M107" t="s">
        <v>214</v>
      </c>
      <c r="N107" t="s">
        <v>12</v>
      </c>
      <c r="O107" t="s">
        <v>15</v>
      </c>
    </row>
    <row r="108" spans="1:15" x14ac:dyDescent="0.3">
      <c r="A108">
        <f>VALUE(LEFT('SBB FNF CDEC Data'!L108,4))</f>
        <v>1930</v>
      </c>
      <c r="B108">
        <f>VALUE(RIGHT(LEFT('SBB FNF CDEC Data'!L108,6),2))</f>
        <v>8</v>
      </c>
      <c r="C108">
        <f t="shared" si="1"/>
        <v>1930</v>
      </c>
      <c r="D108">
        <f>'SBB FNF CDEC Data'!M108/1000</f>
        <v>198</v>
      </c>
      <c r="G108" t="s">
        <v>9</v>
      </c>
      <c r="H108" t="s">
        <v>10</v>
      </c>
      <c r="I108">
        <v>65</v>
      </c>
      <c r="J108" t="s">
        <v>11</v>
      </c>
      <c r="K108" t="s">
        <v>12</v>
      </c>
      <c r="L108" t="s">
        <v>215</v>
      </c>
      <c r="M108" t="s">
        <v>216</v>
      </c>
      <c r="N108" t="s">
        <v>12</v>
      </c>
      <c r="O108" t="s">
        <v>15</v>
      </c>
    </row>
    <row r="109" spans="1:15" x14ac:dyDescent="0.3">
      <c r="A109">
        <f>VALUE(LEFT('SBB FNF CDEC Data'!L109,4))</f>
        <v>1930</v>
      </c>
      <c r="B109">
        <f>VALUE(RIGHT(LEFT('SBB FNF CDEC Data'!L109,6),2))</f>
        <v>9</v>
      </c>
      <c r="C109">
        <f t="shared" si="1"/>
        <v>1930</v>
      </c>
      <c r="D109">
        <f>'SBB FNF CDEC Data'!M109/1000</f>
        <v>217</v>
      </c>
      <c r="G109" t="s">
        <v>9</v>
      </c>
      <c r="H109" t="s">
        <v>10</v>
      </c>
      <c r="I109">
        <v>65</v>
      </c>
      <c r="J109" t="s">
        <v>11</v>
      </c>
      <c r="K109" t="s">
        <v>12</v>
      </c>
      <c r="L109" t="s">
        <v>217</v>
      </c>
      <c r="M109" t="s">
        <v>218</v>
      </c>
      <c r="N109" t="s">
        <v>12</v>
      </c>
      <c r="O109" t="s">
        <v>15</v>
      </c>
    </row>
    <row r="110" spans="1:15" x14ac:dyDescent="0.3">
      <c r="A110">
        <f>VALUE(LEFT('SBB FNF CDEC Data'!L110,4))</f>
        <v>1930</v>
      </c>
      <c r="B110">
        <f>VALUE(RIGHT(LEFT('SBB FNF CDEC Data'!L110,6),2))</f>
        <v>10</v>
      </c>
      <c r="C110">
        <f t="shared" si="1"/>
        <v>1931</v>
      </c>
      <c r="D110">
        <f>'SBB FNF CDEC Data'!M110/1000</f>
        <v>219</v>
      </c>
      <c r="G110" t="s">
        <v>9</v>
      </c>
      <c r="H110" t="s">
        <v>10</v>
      </c>
      <c r="I110">
        <v>65</v>
      </c>
      <c r="J110" t="s">
        <v>11</v>
      </c>
      <c r="K110" t="s">
        <v>12</v>
      </c>
      <c r="L110" t="s">
        <v>219</v>
      </c>
      <c r="M110" t="s">
        <v>198</v>
      </c>
      <c r="N110" t="s">
        <v>12</v>
      </c>
      <c r="O110" t="s">
        <v>15</v>
      </c>
    </row>
    <row r="111" spans="1:15" x14ac:dyDescent="0.3">
      <c r="A111">
        <f>VALUE(LEFT('SBB FNF CDEC Data'!L111,4))</f>
        <v>1930</v>
      </c>
      <c r="B111">
        <f>VALUE(RIGHT(LEFT('SBB FNF CDEC Data'!L111,6),2))</f>
        <v>11</v>
      </c>
      <c r="C111">
        <f t="shared" si="1"/>
        <v>1931</v>
      </c>
      <c r="D111">
        <f>'SBB FNF CDEC Data'!M111/1000</f>
        <v>232</v>
      </c>
      <c r="G111" t="s">
        <v>9</v>
      </c>
      <c r="H111" t="s">
        <v>10</v>
      </c>
      <c r="I111">
        <v>65</v>
      </c>
      <c r="J111" t="s">
        <v>11</v>
      </c>
      <c r="K111" t="s">
        <v>12</v>
      </c>
      <c r="L111" t="s">
        <v>220</v>
      </c>
      <c r="M111" t="s">
        <v>63</v>
      </c>
      <c r="N111" t="s">
        <v>12</v>
      </c>
      <c r="O111" t="s">
        <v>15</v>
      </c>
    </row>
    <row r="112" spans="1:15" x14ac:dyDescent="0.3">
      <c r="A112">
        <f>VALUE(LEFT('SBB FNF CDEC Data'!L112,4))</f>
        <v>1930</v>
      </c>
      <c r="B112">
        <f>VALUE(RIGHT(LEFT('SBB FNF CDEC Data'!L112,6),2))</f>
        <v>12</v>
      </c>
      <c r="C112">
        <f t="shared" si="1"/>
        <v>1931</v>
      </c>
      <c r="D112">
        <f>'SBB FNF CDEC Data'!M112/1000</f>
        <v>235</v>
      </c>
      <c r="G112" t="s">
        <v>9</v>
      </c>
      <c r="H112" t="s">
        <v>10</v>
      </c>
      <c r="I112">
        <v>65</v>
      </c>
      <c r="J112" t="s">
        <v>11</v>
      </c>
      <c r="K112" t="s">
        <v>12</v>
      </c>
      <c r="L112" t="s">
        <v>221</v>
      </c>
      <c r="M112" t="s">
        <v>222</v>
      </c>
      <c r="N112" t="s">
        <v>12</v>
      </c>
      <c r="O112" t="s">
        <v>15</v>
      </c>
    </row>
    <row r="113" spans="1:15" x14ac:dyDescent="0.3">
      <c r="A113">
        <f>VALUE(LEFT('SBB FNF CDEC Data'!L113,4))</f>
        <v>1931</v>
      </c>
      <c r="B113">
        <f>VALUE(RIGHT(LEFT('SBB FNF CDEC Data'!L113,6),2))</f>
        <v>1</v>
      </c>
      <c r="C113">
        <f t="shared" si="1"/>
        <v>1931</v>
      </c>
      <c r="D113">
        <f>'SBB FNF CDEC Data'!M113/1000</f>
        <v>470</v>
      </c>
      <c r="G113" t="s">
        <v>9</v>
      </c>
      <c r="H113" t="s">
        <v>10</v>
      </c>
      <c r="I113">
        <v>65</v>
      </c>
      <c r="J113" t="s">
        <v>11</v>
      </c>
      <c r="K113" t="s">
        <v>12</v>
      </c>
      <c r="L113" t="s">
        <v>223</v>
      </c>
      <c r="M113" t="s">
        <v>224</v>
      </c>
      <c r="N113" t="s">
        <v>12</v>
      </c>
      <c r="O113" t="s">
        <v>15</v>
      </c>
    </row>
    <row r="114" spans="1:15" x14ac:dyDescent="0.3">
      <c r="A114">
        <f>VALUE(LEFT('SBB FNF CDEC Data'!L114,4))</f>
        <v>1931</v>
      </c>
      <c r="B114">
        <f>VALUE(RIGHT(LEFT('SBB FNF CDEC Data'!L114,6),2))</f>
        <v>2</v>
      </c>
      <c r="C114">
        <f t="shared" si="1"/>
        <v>1931</v>
      </c>
      <c r="D114">
        <f>'SBB FNF CDEC Data'!M114/1000</f>
        <v>385</v>
      </c>
      <c r="G114" t="s">
        <v>9</v>
      </c>
      <c r="H114" t="s">
        <v>10</v>
      </c>
      <c r="I114">
        <v>65</v>
      </c>
      <c r="J114" t="s">
        <v>11</v>
      </c>
      <c r="K114" t="s">
        <v>12</v>
      </c>
      <c r="L114" t="s">
        <v>225</v>
      </c>
      <c r="M114" t="s">
        <v>226</v>
      </c>
      <c r="N114" t="s">
        <v>12</v>
      </c>
      <c r="O114" t="s">
        <v>15</v>
      </c>
    </row>
    <row r="115" spans="1:15" x14ac:dyDescent="0.3">
      <c r="A115">
        <f>VALUE(LEFT('SBB FNF CDEC Data'!L115,4))</f>
        <v>1931</v>
      </c>
      <c r="B115">
        <f>VALUE(RIGHT(LEFT('SBB FNF CDEC Data'!L115,6),2))</f>
        <v>3</v>
      </c>
      <c r="C115">
        <f t="shared" si="1"/>
        <v>1931</v>
      </c>
      <c r="D115">
        <f>'SBB FNF CDEC Data'!M115/1000</f>
        <v>461</v>
      </c>
      <c r="G115" t="s">
        <v>9</v>
      </c>
      <c r="H115" t="s">
        <v>10</v>
      </c>
      <c r="I115">
        <v>65</v>
      </c>
      <c r="J115" t="s">
        <v>11</v>
      </c>
      <c r="K115" t="s">
        <v>12</v>
      </c>
      <c r="L115" t="s">
        <v>227</v>
      </c>
      <c r="M115" t="s">
        <v>228</v>
      </c>
      <c r="N115" t="s">
        <v>12</v>
      </c>
      <c r="O115" t="s">
        <v>15</v>
      </c>
    </row>
    <row r="116" spans="1:15" x14ac:dyDescent="0.3">
      <c r="A116">
        <f>VALUE(LEFT('SBB FNF CDEC Data'!L116,4))</f>
        <v>1931</v>
      </c>
      <c r="B116">
        <f>VALUE(RIGHT(LEFT('SBB FNF CDEC Data'!L116,6),2))</f>
        <v>4</v>
      </c>
      <c r="C116">
        <f t="shared" si="1"/>
        <v>1931</v>
      </c>
      <c r="D116">
        <f>'SBB FNF CDEC Data'!M116/1000</f>
        <v>300</v>
      </c>
      <c r="G116" t="s">
        <v>9</v>
      </c>
      <c r="H116" t="s">
        <v>10</v>
      </c>
      <c r="I116">
        <v>65</v>
      </c>
      <c r="J116" t="s">
        <v>11</v>
      </c>
      <c r="K116" t="s">
        <v>12</v>
      </c>
      <c r="L116" t="s">
        <v>229</v>
      </c>
      <c r="M116" t="s">
        <v>230</v>
      </c>
      <c r="N116" t="s">
        <v>12</v>
      </c>
      <c r="O116" t="s">
        <v>15</v>
      </c>
    </row>
    <row r="117" spans="1:15" x14ac:dyDescent="0.3">
      <c r="A117">
        <f>VALUE(LEFT('SBB FNF CDEC Data'!L117,4))</f>
        <v>1931</v>
      </c>
      <c r="B117">
        <f>VALUE(RIGHT(LEFT('SBB FNF CDEC Data'!L117,6),2))</f>
        <v>5</v>
      </c>
      <c r="C117">
        <f t="shared" si="1"/>
        <v>1931</v>
      </c>
      <c r="D117">
        <f>'SBB FNF CDEC Data'!M117/1000</f>
        <v>243</v>
      </c>
      <c r="G117" t="s">
        <v>9</v>
      </c>
      <c r="H117" t="s">
        <v>10</v>
      </c>
      <c r="I117">
        <v>65</v>
      </c>
      <c r="J117" t="s">
        <v>11</v>
      </c>
      <c r="K117" t="s">
        <v>12</v>
      </c>
      <c r="L117" t="s">
        <v>231</v>
      </c>
      <c r="M117" t="s">
        <v>232</v>
      </c>
      <c r="N117" t="s">
        <v>12</v>
      </c>
      <c r="O117" t="s">
        <v>15</v>
      </c>
    </row>
    <row r="118" spans="1:15" x14ac:dyDescent="0.3">
      <c r="A118">
        <f>VALUE(LEFT('SBB FNF CDEC Data'!L118,4))</f>
        <v>1931</v>
      </c>
      <c r="B118">
        <f>VALUE(RIGHT(LEFT('SBB FNF CDEC Data'!L118,6),2))</f>
        <v>6</v>
      </c>
      <c r="C118">
        <f t="shared" si="1"/>
        <v>1931</v>
      </c>
      <c r="D118">
        <f>'SBB FNF CDEC Data'!M118/1000</f>
        <v>214</v>
      </c>
      <c r="G118" t="s">
        <v>9</v>
      </c>
      <c r="H118" t="s">
        <v>10</v>
      </c>
      <c r="I118">
        <v>65</v>
      </c>
      <c r="J118" t="s">
        <v>11</v>
      </c>
      <c r="K118" t="s">
        <v>12</v>
      </c>
      <c r="L118" t="s">
        <v>233</v>
      </c>
      <c r="M118" t="s">
        <v>234</v>
      </c>
      <c r="N118" t="s">
        <v>12</v>
      </c>
      <c r="O118" t="s">
        <v>15</v>
      </c>
    </row>
    <row r="119" spans="1:15" x14ac:dyDescent="0.3">
      <c r="A119">
        <f>VALUE(LEFT('SBB FNF CDEC Data'!L119,4))</f>
        <v>1931</v>
      </c>
      <c r="B119">
        <f>VALUE(RIGHT(LEFT('SBB FNF CDEC Data'!L119,6),2))</f>
        <v>7</v>
      </c>
      <c r="C119">
        <f t="shared" si="1"/>
        <v>1931</v>
      </c>
      <c r="D119">
        <f>'SBB FNF CDEC Data'!M119/1000</f>
        <v>186</v>
      </c>
      <c r="G119" t="s">
        <v>9</v>
      </c>
      <c r="H119" t="s">
        <v>10</v>
      </c>
      <c r="I119">
        <v>65</v>
      </c>
      <c r="J119" t="s">
        <v>11</v>
      </c>
      <c r="K119" t="s">
        <v>12</v>
      </c>
      <c r="L119" t="s">
        <v>235</v>
      </c>
      <c r="M119" t="s">
        <v>236</v>
      </c>
      <c r="N119" t="s">
        <v>12</v>
      </c>
      <c r="O119" t="s">
        <v>15</v>
      </c>
    </row>
    <row r="120" spans="1:15" x14ac:dyDescent="0.3">
      <c r="A120">
        <f>VALUE(LEFT('SBB FNF CDEC Data'!L120,4))</f>
        <v>1931</v>
      </c>
      <c r="B120">
        <f>VALUE(RIGHT(LEFT('SBB FNF CDEC Data'!L120,6),2))</f>
        <v>8</v>
      </c>
      <c r="C120">
        <f t="shared" si="1"/>
        <v>1931</v>
      </c>
      <c r="D120">
        <f>'SBB FNF CDEC Data'!M120/1000</f>
        <v>177</v>
      </c>
      <c r="G120" t="s">
        <v>9</v>
      </c>
      <c r="H120" t="s">
        <v>10</v>
      </c>
      <c r="I120">
        <v>65</v>
      </c>
      <c r="J120" t="s">
        <v>11</v>
      </c>
      <c r="K120" t="s">
        <v>12</v>
      </c>
      <c r="L120" t="s">
        <v>237</v>
      </c>
      <c r="M120" t="s">
        <v>238</v>
      </c>
      <c r="N120" t="s">
        <v>12</v>
      </c>
      <c r="O120" t="s">
        <v>15</v>
      </c>
    </row>
    <row r="121" spans="1:15" x14ac:dyDescent="0.3">
      <c r="A121">
        <f>VALUE(LEFT('SBB FNF CDEC Data'!L121,4))</f>
        <v>1931</v>
      </c>
      <c r="B121">
        <f>VALUE(RIGHT(LEFT('SBB FNF CDEC Data'!L121,6),2))</f>
        <v>9</v>
      </c>
      <c r="C121">
        <f t="shared" si="1"/>
        <v>1931</v>
      </c>
      <c r="D121">
        <f>'SBB FNF CDEC Data'!M121/1000</f>
        <v>174</v>
      </c>
      <c r="G121" t="s">
        <v>9</v>
      </c>
      <c r="H121" t="s">
        <v>10</v>
      </c>
      <c r="I121">
        <v>65</v>
      </c>
      <c r="J121" t="s">
        <v>11</v>
      </c>
      <c r="K121" t="s">
        <v>12</v>
      </c>
      <c r="L121" t="s">
        <v>239</v>
      </c>
      <c r="M121" t="s">
        <v>240</v>
      </c>
      <c r="N121" t="s">
        <v>12</v>
      </c>
      <c r="O121" t="s">
        <v>15</v>
      </c>
    </row>
    <row r="122" spans="1:15" x14ac:dyDescent="0.3">
      <c r="A122">
        <f>VALUE(LEFT('SBB FNF CDEC Data'!L122,4))</f>
        <v>1931</v>
      </c>
      <c r="B122">
        <f>VALUE(RIGHT(LEFT('SBB FNF CDEC Data'!L122,6),2))</f>
        <v>10</v>
      </c>
      <c r="C122">
        <f t="shared" si="1"/>
        <v>1932</v>
      </c>
      <c r="D122">
        <f>'SBB FNF CDEC Data'!M122/1000</f>
        <v>204</v>
      </c>
      <c r="G122" t="s">
        <v>9</v>
      </c>
      <c r="H122" t="s">
        <v>10</v>
      </c>
      <c r="I122">
        <v>65</v>
      </c>
      <c r="J122" t="s">
        <v>11</v>
      </c>
      <c r="K122" t="s">
        <v>12</v>
      </c>
      <c r="L122" t="s">
        <v>241</v>
      </c>
      <c r="M122" t="s">
        <v>242</v>
      </c>
      <c r="N122" t="s">
        <v>12</v>
      </c>
      <c r="O122" t="s">
        <v>15</v>
      </c>
    </row>
    <row r="123" spans="1:15" x14ac:dyDescent="0.3">
      <c r="A123">
        <f>VALUE(LEFT('SBB FNF CDEC Data'!L123,4))</f>
        <v>1931</v>
      </c>
      <c r="B123">
        <f>VALUE(RIGHT(LEFT('SBB FNF CDEC Data'!L123,6),2))</f>
        <v>11</v>
      </c>
      <c r="C123">
        <f t="shared" si="1"/>
        <v>1932</v>
      </c>
      <c r="D123">
        <f>'SBB FNF CDEC Data'!M123/1000</f>
        <v>213</v>
      </c>
      <c r="G123" t="s">
        <v>9</v>
      </c>
      <c r="H123" t="s">
        <v>10</v>
      </c>
      <c r="I123">
        <v>65</v>
      </c>
      <c r="J123" t="s">
        <v>11</v>
      </c>
      <c r="K123" t="s">
        <v>12</v>
      </c>
      <c r="L123" t="s">
        <v>243</v>
      </c>
      <c r="M123" t="s">
        <v>244</v>
      </c>
      <c r="N123" t="s">
        <v>12</v>
      </c>
      <c r="O123" t="s">
        <v>15</v>
      </c>
    </row>
    <row r="124" spans="1:15" x14ac:dyDescent="0.3">
      <c r="A124">
        <f>VALUE(LEFT('SBB FNF CDEC Data'!L124,4))</f>
        <v>1931</v>
      </c>
      <c r="B124">
        <f>VALUE(RIGHT(LEFT('SBB FNF CDEC Data'!L124,6),2))</f>
        <v>12</v>
      </c>
      <c r="C124">
        <f t="shared" si="1"/>
        <v>1932</v>
      </c>
      <c r="D124">
        <f>'SBB FNF CDEC Data'!M124/1000</f>
        <v>781</v>
      </c>
      <c r="G124" t="s">
        <v>9</v>
      </c>
      <c r="H124" t="s">
        <v>10</v>
      </c>
      <c r="I124">
        <v>65</v>
      </c>
      <c r="J124" t="s">
        <v>11</v>
      </c>
      <c r="K124" t="s">
        <v>12</v>
      </c>
      <c r="L124" t="s">
        <v>245</v>
      </c>
      <c r="M124" t="s">
        <v>142</v>
      </c>
      <c r="N124" t="s">
        <v>12</v>
      </c>
      <c r="O124" t="s">
        <v>15</v>
      </c>
    </row>
    <row r="125" spans="1:15" x14ac:dyDescent="0.3">
      <c r="A125">
        <f>VALUE(LEFT('SBB FNF CDEC Data'!L125,4))</f>
        <v>1932</v>
      </c>
      <c r="B125">
        <f>VALUE(RIGHT(LEFT('SBB FNF CDEC Data'!L125,6),2))</f>
        <v>1</v>
      </c>
      <c r="C125">
        <f t="shared" si="1"/>
        <v>1932</v>
      </c>
      <c r="D125">
        <f>'SBB FNF CDEC Data'!M125/1000</f>
        <v>548</v>
      </c>
      <c r="G125" t="s">
        <v>9</v>
      </c>
      <c r="H125" t="s">
        <v>10</v>
      </c>
      <c r="I125">
        <v>65</v>
      </c>
      <c r="J125" t="s">
        <v>11</v>
      </c>
      <c r="K125" t="s">
        <v>12</v>
      </c>
      <c r="L125" t="s">
        <v>246</v>
      </c>
      <c r="M125" t="s">
        <v>118</v>
      </c>
      <c r="N125" t="s">
        <v>12</v>
      </c>
      <c r="O125" t="s">
        <v>15</v>
      </c>
    </row>
    <row r="126" spans="1:15" x14ac:dyDescent="0.3">
      <c r="A126">
        <f>VALUE(LEFT('SBB FNF CDEC Data'!L126,4))</f>
        <v>1932</v>
      </c>
      <c r="B126">
        <f>VALUE(RIGHT(LEFT('SBB FNF CDEC Data'!L126,6),2))</f>
        <v>2</v>
      </c>
      <c r="C126">
        <f t="shared" si="1"/>
        <v>1932</v>
      </c>
      <c r="D126">
        <f>'SBB FNF CDEC Data'!M126/1000</f>
        <v>420</v>
      </c>
      <c r="G126" t="s">
        <v>9</v>
      </c>
      <c r="H126" t="s">
        <v>10</v>
      </c>
      <c r="I126">
        <v>65</v>
      </c>
      <c r="J126" t="s">
        <v>11</v>
      </c>
      <c r="K126" t="s">
        <v>12</v>
      </c>
      <c r="L126" t="s">
        <v>247</v>
      </c>
      <c r="M126" t="s">
        <v>248</v>
      </c>
      <c r="N126" t="s">
        <v>12</v>
      </c>
      <c r="O126" t="s">
        <v>15</v>
      </c>
    </row>
    <row r="127" spans="1:15" x14ac:dyDescent="0.3">
      <c r="A127">
        <f>VALUE(LEFT('SBB FNF CDEC Data'!L127,4))</f>
        <v>1932</v>
      </c>
      <c r="B127">
        <f>VALUE(RIGHT(LEFT('SBB FNF CDEC Data'!L127,6),2))</f>
        <v>3</v>
      </c>
      <c r="C127">
        <f t="shared" si="1"/>
        <v>1932</v>
      </c>
      <c r="D127">
        <f>'SBB FNF CDEC Data'!M127/1000</f>
        <v>845</v>
      </c>
      <c r="G127" t="s">
        <v>9</v>
      </c>
      <c r="H127" t="s">
        <v>10</v>
      </c>
      <c r="I127">
        <v>65</v>
      </c>
      <c r="J127" t="s">
        <v>11</v>
      </c>
      <c r="K127" t="s">
        <v>12</v>
      </c>
      <c r="L127" t="s">
        <v>249</v>
      </c>
      <c r="M127" t="s">
        <v>250</v>
      </c>
      <c r="N127" t="s">
        <v>12</v>
      </c>
      <c r="O127" t="s">
        <v>15</v>
      </c>
    </row>
    <row r="128" spans="1:15" x14ac:dyDescent="0.3">
      <c r="A128">
        <f>VALUE(LEFT('SBB FNF CDEC Data'!L128,4))</f>
        <v>1932</v>
      </c>
      <c r="B128">
        <f>VALUE(RIGHT(LEFT('SBB FNF CDEC Data'!L128,6),2))</f>
        <v>4</v>
      </c>
      <c r="C128">
        <f t="shared" si="1"/>
        <v>1932</v>
      </c>
      <c r="D128">
        <f>'SBB FNF CDEC Data'!M128/1000</f>
        <v>556</v>
      </c>
      <c r="G128" t="s">
        <v>9</v>
      </c>
      <c r="H128" t="s">
        <v>10</v>
      </c>
      <c r="I128">
        <v>65</v>
      </c>
      <c r="J128" t="s">
        <v>11</v>
      </c>
      <c r="K128" t="s">
        <v>12</v>
      </c>
      <c r="L128" t="s">
        <v>251</v>
      </c>
      <c r="M128" t="s">
        <v>252</v>
      </c>
      <c r="N128" t="s">
        <v>12</v>
      </c>
      <c r="O128" t="s">
        <v>15</v>
      </c>
    </row>
    <row r="129" spans="1:15" x14ac:dyDescent="0.3">
      <c r="A129">
        <f>VALUE(LEFT('SBB FNF CDEC Data'!L129,4))</f>
        <v>1932</v>
      </c>
      <c r="B129">
        <f>VALUE(RIGHT(LEFT('SBB FNF CDEC Data'!L129,6),2))</f>
        <v>5</v>
      </c>
      <c r="C129">
        <f t="shared" si="1"/>
        <v>1932</v>
      </c>
      <c r="D129">
        <f>'SBB FNF CDEC Data'!M129/1000</f>
        <v>608</v>
      </c>
      <c r="G129" t="s">
        <v>9</v>
      </c>
      <c r="H129" t="s">
        <v>10</v>
      </c>
      <c r="I129">
        <v>65</v>
      </c>
      <c r="J129" t="s">
        <v>11</v>
      </c>
      <c r="K129" t="s">
        <v>12</v>
      </c>
      <c r="L129" t="s">
        <v>253</v>
      </c>
      <c r="M129" t="s">
        <v>254</v>
      </c>
      <c r="N129" t="s">
        <v>12</v>
      </c>
      <c r="O129" t="s">
        <v>15</v>
      </c>
    </row>
    <row r="130" spans="1:15" x14ac:dyDescent="0.3">
      <c r="A130">
        <f>VALUE(LEFT('SBB FNF CDEC Data'!L130,4))</f>
        <v>1932</v>
      </c>
      <c r="B130">
        <f>VALUE(RIGHT(LEFT('SBB FNF CDEC Data'!L130,6),2))</f>
        <v>6</v>
      </c>
      <c r="C130">
        <f t="shared" si="1"/>
        <v>1932</v>
      </c>
      <c r="D130">
        <f>'SBB FNF CDEC Data'!M130/1000</f>
        <v>310</v>
      </c>
      <c r="G130" t="s">
        <v>9</v>
      </c>
      <c r="H130" t="s">
        <v>10</v>
      </c>
      <c r="I130">
        <v>65</v>
      </c>
      <c r="J130" t="s">
        <v>11</v>
      </c>
      <c r="K130" t="s">
        <v>12</v>
      </c>
      <c r="L130" t="s">
        <v>255</v>
      </c>
      <c r="M130" t="s">
        <v>256</v>
      </c>
      <c r="N130" t="s">
        <v>12</v>
      </c>
      <c r="O130" t="s">
        <v>15</v>
      </c>
    </row>
    <row r="131" spans="1:15" x14ac:dyDescent="0.3">
      <c r="A131">
        <f>VALUE(LEFT('SBB FNF CDEC Data'!L131,4))</f>
        <v>1932</v>
      </c>
      <c r="B131">
        <f>VALUE(RIGHT(LEFT('SBB FNF CDEC Data'!L131,6),2))</f>
        <v>7</v>
      </c>
      <c r="C131">
        <f t="shared" ref="C131:C194" si="2">IF(B131&gt;=10,A131+1,A131)</f>
        <v>1932</v>
      </c>
      <c r="D131">
        <f>'SBB FNF CDEC Data'!M131/1000</f>
        <v>215</v>
      </c>
      <c r="G131" t="s">
        <v>9</v>
      </c>
      <c r="H131" t="s">
        <v>10</v>
      </c>
      <c r="I131">
        <v>65</v>
      </c>
      <c r="J131" t="s">
        <v>11</v>
      </c>
      <c r="K131" t="s">
        <v>12</v>
      </c>
      <c r="L131" t="s">
        <v>257</v>
      </c>
      <c r="M131" t="s">
        <v>174</v>
      </c>
      <c r="N131" t="s">
        <v>12</v>
      </c>
      <c r="O131" t="s">
        <v>15</v>
      </c>
    </row>
    <row r="132" spans="1:15" x14ac:dyDescent="0.3">
      <c r="A132">
        <f>VALUE(LEFT('SBB FNF CDEC Data'!L132,4))</f>
        <v>1932</v>
      </c>
      <c r="B132">
        <f>VALUE(RIGHT(LEFT('SBB FNF CDEC Data'!L132,6),2))</f>
        <v>8</v>
      </c>
      <c r="C132">
        <f t="shared" si="2"/>
        <v>1932</v>
      </c>
      <c r="D132">
        <f>'SBB FNF CDEC Data'!M132/1000</f>
        <v>198</v>
      </c>
      <c r="G132" t="s">
        <v>9</v>
      </c>
      <c r="H132" t="s">
        <v>10</v>
      </c>
      <c r="I132">
        <v>65</v>
      </c>
      <c r="J132" t="s">
        <v>11</v>
      </c>
      <c r="K132" t="s">
        <v>12</v>
      </c>
      <c r="L132" t="s">
        <v>258</v>
      </c>
      <c r="M132" t="s">
        <v>216</v>
      </c>
      <c r="N132" t="s">
        <v>12</v>
      </c>
      <c r="O132" t="s">
        <v>15</v>
      </c>
    </row>
    <row r="133" spans="1:15" x14ac:dyDescent="0.3">
      <c r="A133">
        <f>VALUE(LEFT('SBB FNF CDEC Data'!L133,4))</f>
        <v>1932</v>
      </c>
      <c r="B133">
        <f>VALUE(RIGHT(LEFT('SBB FNF CDEC Data'!L133,6),2))</f>
        <v>9</v>
      </c>
      <c r="C133">
        <f t="shared" si="2"/>
        <v>1932</v>
      </c>
      <c r="D133">
        <f>'SBB FNF CDEC Data'!M133/1000</f>
        <v>184</v>
      </c>
      <c r="G133" t="s">
        <v>9</v>
      </c>
      <c r="H133" t="s">
        <v>10</v>
      </c>
      <c r="I133">
        <v>65</v>
      </c>
      <c r="J133" t="s">
        <v>11</v>
      </c>
      <c r="K133" t="s">
        <v>12</v>
      </c>
      <c r="L133" t="s">
        <v>259</v>
      </c>
      <c r="M133" t="s">
        <v>260</v>
      </c>
      <c r="N133" t="s">
        <v>12</v>
      </c>
      <c r="O133" t="s">
        <v>15</v>
      </c>
    </row>
    <row r="134" spans="1:15" x14ac:dyDescent="0.3">
      <c r="A134">
        <f>VALUE(LEFT('SBB FNF CDEC Data'!L134,4))</f>
        <v>1932</v>
      </c>
      <c r="B134">
        <f>VALUE(RIGHT(LEFT('SBB FNF CDEC Data'!L134,6),2))</f>
        <v>10</v>
      </c>
      <c r="C134">
        <f t="shared" si="2"/>
        <v>1933</v>
      </c>
      <c r="D134">
        <f>'SBB FNF CDEC Data'!M134/1000</f>
        <v>180</v>
      </c>
      <c r="G134" t="s">
        <v>9</v>
      </c>
      <c r="H134" t="s">
        <v>10</v>
      </c>
      <c r="I134">
        <v>65</v>
      </c>
      <c r="J134" t="s">
        <v>11</v>
      </c>
      <c r="K134" t="s">
        <v>12</v>
      </c>
      <c r="L134" t="s">
        <v>261</v>
      </c>
      <c r="M134" t="s">
        <v>262</v>
      </c>
      <c r="N134" t="s">
        <v>12</v>
      </c>
      <c r="O134" t="s">
        <v>15</v>
      </c>
    </row>
    <row r="135" spans="1:15" x14ac:dyDescent="0.3">
      <c r="A135">
        <f>VALUE(LEFT('SBB FNF CDEC Data'!L135,4))</f>
        <v>1932</v>
      </c>
      <c r="B135">
        <f>VALUE(RIGHT(LEFT('SBB FNF CDEC Data'!L135,6),2))</f>
        <v>11</v>
      </c>
      <c r="C135">
        <f t="shared" si="2"/>
        <v>1933</v>
      </c>
      <c r="D135">
        <f>'SBB FNF CDEC Data'!M135/1000</f>
        <v>201</v>
      </c>
      <c r="G135" t="s">
        <v>9</v>
      </c>
      <c r="H135" t="s">
        <v>10</v>
      </c>
      <c r="I135">
        <v>65</v>
      </c>
      <c r="J135" t="s">
        <v>11</v>
      </c>
      <c r="K135" t="s">
        <v>12</v>
      </c>
      <c r="L135" t="s">
        <v>263</v>
      </c>
      <c r="M135" t="s">
        <v>264</v>
      </c>
      <c r="N135" t="s">
        <v>12</v>
      </c>
      <c r="O135" t="s">
        <v>15</v>
      </c>
    </row>
    <row r="136" spans="1:15" x14ac:dyDescent="0.3">
      <c r="A136">
        <f>VALUE(LEFT('SBB FNF CDEC Data'!L136,4))</f>
        <v>1932</v>
      </c>
      <c r="B136">
        <f>VALUE(RIGHT(LEFT('SBB FNF CDEC Data'!L136,6),2))</f>
        <v>12</v>
      </c>
      <c r="C136">
        <f t="shared" si="2"/>
        <v>1933</v>
      </c>
      <c r="D136">
        <f>'SBB FNF CDEC Data'!M136/1000</f>
        <v>246</v>
      </c>
      <c r="G136" t="s">
        <v>9</v>
      </c>
      <c r="H136" t="s">
        <v>10</v>
      </c>
      <c r="I136">
        <v>65</v>
      </c>
      <c r="J136" t="s">
        <v>11</v>
      </c>
      <c r="K136" t="s">
        <v>12</v>
      </c>
      <c r="L136" t="s">
        <v>265</v>
      </c>
      <c r="M136" t="s">
        <v>79</v>
      </c>
      <c r="N136" t="s">
        <v>12</v>
      </c>
      <c r="O136" t="s">
        <v>15</v>
      </c>
    </row>
    <row r="137" spans="1:15" x14ac:dyDescent="0.3">
      <c r="A137">
        <f>VALUE(LEFT('SBB FNF CDEC Data'!L137,4))</f>
        <v>1933</v>
      </c>
      <c r="B137">
        <f>VALUE(RIGHT(LEFT('SBB FNF CDEC Data'!L137,6),2))</f>
        <v>1</v>
      </c>
      <c r="C137">
        <f t="shared" si="2"/>
        <v>1933</v>
      </c>
      <c r="D137">
        <f>'SBB FNF CDEC Data'!M137/1000</f>
        <v>390</v>
      </c>
      <c r="G137" t="s">
        <v>9</v>
      </c>
      <c r="H137" t="s">
        <v>10</v>
      </c>
      <c r="I137">
        <v>65</v>
      </c>
      <c r="J137" t="s">
        <v>11</v>
      </c>
      <c r="K137" t="s">
        <v>12</v>
      </c>
      <c r="L137" t="s">
        <v>266</v>
      </c>
      <c r="M137" t="s">
        <v>267</v>
      </c>
      <c r="N137" t="s">
        <v>12</v>
      </c>
      <c r="O137" t="s">
        <v>15</v>
      </c>
    </row>
    <row r="138" spans="1:15" x14ac:dyDescent="0.3">
      <c r="A138">
        <f>VALUE(LEFT('SBB FNF CDEC Data'!L138,4))</f>
        <v>1933</v>
      </c>
      <c r="B138">
        <f>VALUE(RIGHT(LEFT('SBB FNF CDEC Data'!L138,6),2))</f>
        <v>2</v>
      </c>
      <c r="C138">
        <f t="shared" si="2"/>
        <v>1933</v>
      </c>
      <c r="D138">
        <f>'SBB FNF CDEC Data'!M138/1000</f>
        <v>319</v>
      </c>
      <c r="G138" t="s">
        <v>9</v>
      </c>
      <c r="H138" t="s">
        <v>10</v>
      </c>
      <c r="I138">
        <v>65</v>
      </c>
      <c r="J138" t="s">
        <v>11</v>
      </c>
      <c r="K138" t="s">
        <v>12</v>
      </c>
      <c r="L138" t="s">
        <v>268</v>
      </c>
      <c r="M138" t="s">
        <v>269</v>
      </c>
      <c r="N138" t="s">
        <v>12</v>
      </c>
      <c r="O138" t="s">
        <v>15</v>
      </c>
    </row>
    <row r="139" spans="1:15" x14ac:dyDescent="0.3">
      <c r="A139">
        <f>VALUE(LEFT('SBB FNF CDEC Data'!L139,4))</f>
        <v>1933</v>
      </c>
      <c r="B139">
        <f>VALUE(RIGHT(LEFT('SBB FNF CDEC Data'!L139,6),2))</f>
        <v>3</v>
      </c>
      <c r="C139">
        <f t="shared" si="2"/>
        <v>1933</v>
      </c>
      <c r="D139">
        <f>'SBB FNF CDEC Data'!M139/1000</f>
        <v>1117</v>
      </c>
      <c r="G139" t="s">
        <v>9</v>
      </c>
      <c r="H139" t="s">
        <v>10</v>
      </c>
      <c r="I139">
        <v>65</v>
      </c>
      <c r="J139" t="s">
        <v>11</v>
      </c>
      <c r="K139" t="s">
        <v>12</v>
      </c>
      <c r="L139" t="s">
        <v>270</v>
      </c>
      <c r="M139" t="s">
        <v>271</v>
      </c>
      <c r="N139" t="s">
        <v>12</v>
      </c>
      <c r="O139" t="s">
        <v>15</v>
      </c>
    </row>
    <row r="140" spans="1:15" x14ac:dyDescent="0.3">
      <c r="A140">
        <f>VALUE(LEFT('SBB FNF CDEC Data'!L140,4))</f>
        <v>1933</v>
      </c>
      <c r="B140">
        <f>VALUE(RIGHT(LEFT('SBB FNF CDEC Data'!L140,6),2))</f>
        <v>4</v>
      </c>
      <c r="C140">
        <f t="shared" si="2"/>
        <v>1933</v>
      </c>
      <c r="D140">
        <f>'SBB FNF CDEC Data'!M140/1000</f>
        <v>644</v>
      </c>
      <c r="G140" t="s">
        <v>9</v>
      </c>
      <c r="H140" t="s">
        <v>10</v>
      </c>
      <c r="I140">
        <v>65</v>
      </c>
      <c r="J140" t="s">
        <v>11</v>
      </c>
      <c r="K140" t="s">
        <v>12</v>
      </c>
      <c r="L140" t="s">
        <v>272</v>
      </c>
      <c r="M140" t="s">
        <v>273</v>
      </c>
      <c r="N140" t="s">
        <v>12</v>
      </c>
      <c r="O140" t="s">
        <v>15</v>
      </c>
    </row>
    <row r="141" spans="1:15" x14ac:dyDescent="0.3">
      <c r="A141">
        <f>VALUE(LEFT('SBB FNF CDEC Data'!L141,4))</f>
        <v>1933</v>
      </c>
      <c r="B141">
        <f>VALUE(RIGHT(LEFT('SBB FNF CDEC Data'!L141,6),2))</f>
        <v>5</v>
      </c>
      <c r="C141">
        <f t="shared" si="2"/>
        <v>1933</v>
      </c>
      <c r="D141">
        <f>'SBB FNF CDEC Data'!M141/1000</f>
        <v>552</v>
      </c>
      <c r="G141" t="s">
        <v>9</v>
      </c>
      <c r="H141" t="s">
        <v>10</v>
      </c>
      <c r="I141">
        <v>65</v>
      </c>
      <c r="J141" t="s">
        <v>11</v>
      </c>
      <c r="K141" t="s">
        <v>12</v>
      </c>
      <c r="L141" t="s">
        <v>274</v>
      </c>
      <c r="M141" t="s">
        <v>275</v>
      </c>
      <c r="N141" t="s">
        <v>12</v>
      </c>
      <c r="O141" t="s">
        <v>15</v>
      </c>
    </row>
    <row r="142" spans="1:15" x14ac:dyDescent="0.3">
      <c r="A142">
        <f>VALUE(LEFT('SBB FNF CDEC Data'!L142,4))</f>
        <v>1933</v>
      </c>
      <c r="B142">
        <f>VALUE(RIGHT(LEFT('SBB FNF CDEC Data'!L142,6),2))</f>
        <v>6</v>
      </c>
      <c r="C142">
        <f t="shared" si="2"/>
        <v>1933</v>
      </c>
      <c r="D142">
        <f>'SBB FNF CDEC Data'!M142/1000</f>
        <v>356</v>
      </c>
      <c r="G142" t="s">
        <v>9</v>
      </c>
      <c r="H142" t="s">
        <v>10</v>
      </c>
      <c r="I142">
        <v>65</v>
      </c>
      <c r="J142" t="s">
        <v>11</v>
      </c>
      <c r="K142" t="s">
        <v>12</v>
      </c>
      <c r="L142" t="s">
        <v>276</v>
      </c>
      <c r="M142" t="s">
        <v>277</v>
      </c>
      <c r="N142" t="s">
        <v>12</v>
      </c>
      <c r="O142" t="s">
        <v>15</v>
      </c>
    </row>
    <row r="143" spans="1:15" x14ac:dyDescent="0.3">
      <c r="A143">
        <f>VALUE(LEFT('SBB FNF CDEC Data'!L143,4))</f>
        <v>1933</v>
      </c>
      <c r="B143">
        <f>VALUE(RIGHT(LEFT('SBB FNF CDEC Data'!L143,6),2))</f>
        <v>7</v>
      </c>
      <c r="C143">
        <f t="shared" si="2"/>
        <v>1933</v>
      </c>
      <c r="D143">
        <f>'SBB FNF CDEC Data'!M143/1000</f>
        <v>218</v>
      </c>
      <c r="G143" t="s">
        <v>9</v>
      </c>
      <c r="H143" t="s">
        <v>10</v>
      </c>
      <c r="I143">
        <v>65</v>
      </c>
      <c r="J143" t="s">
        <v>11</v>
      </c>
      <c r="K143" t="s">
        <v>12</v>
      </c>
      <c r="L143" t="s">
        <v>278</v>
      </c>
      <c r="M143" t="s">
        <v>279</v>
      </c>
      <c r="N143" t="s">
        <v>12</v>
      </c>
      <c r="O143" t="s">
        <v>15</v>
      </c>
    </row>
    <row r="144" spans="1:15" x14ac:dyDescent="0.3">
      <c r="A144">
        <f>VALUE(LEFT('SBB FNF CDEC Data'!L144,4))</f>
        <v>1933</v>
      </c>
      <c r="B144">
        <f>VALUE(RIGHT(LEFT('SBB FNF CDEC Data'!L144,6),2))</f>
        <v>8</v>
      </c>
      <c r="C144">
        <f t="shared" si="2"/>
        <v>1933</v>
      </c>
      <c r="D144">
        <f>'SBB FNF CDEC Data'!M144/1000</f>
        <v>188</v>
      </c>
      <c r="G144" t="s">
        <v>9</v>
      </c>
      <c r="H144" t="s">
        <v>10</v>
      </c>
      <c r="I144">
        <v>65</v>
      </c>
      <c r="J144" t="s">
        <v>11</v>
      </c>
      <c r="K144" t="s">
        <v>12</v>
      </c>
      <c r="L144" t="s">
        <v>280</v>
      </c>
      <c r="M144" t="s">
        <v>281</v>
      </c>
      <c r="N144" t="s">
        <v>12</v>
      </c>
      <c r="O144" t="s">
        <v>15</v>
      </c>
    </row>
    <row r="145" spans="1:15" x14ac:dyDescent="0.3">
      <c r="A145">
        <f>VALUE(LEFT('SBB FNF CDEC Data'!L145,4))</f>
        <v>1933</v>
      </c>
      <c r="B145">
        <f>VALUE(RIGHT(LEFT('SBB FNF CDEC Data'!L145,6),2))</f>
        <v>9</v>
      </c>
      <c r="C145">
        <f t="shared" si="2"/>
        <v>1933</v>
      </c>
      <c r="D145">
        <f>'SBB FNF CDEC Data'!M145/1000</f>
        <v>180</v>
      </c>
      <c r="G145" t="s">
        <v>9</v>
      </c>
      <c r="H145" t="s">
        <v>10</v>
      </c>
      <c r="I145">
        <v>65</v>
      </c>
      <c r="J145" t="s">
        <v>11</v>
      </c>
      <c r="K145" t="s">
        <v>12</v>
      </c>
      <c r="L145" t="s">
        <v>282</v>
      </c>
      <c r="M145" t="s">
        <v>262</v>
      </c>
      <c r="N145" t="s">
        <v>12</v>
      </c>
      <c r="O145" t="s">
        <v>15</v>
      </c>
    </row>
    <row r="146" spans="1:15" x14ac:dyDescent="0.3">
      <c r="A146">
        <f>VALUE(LEFT('SBB FNF CDEC Data'!L146,4))</f>
        <v>1933</v>
      </c>
      <c r="B146">
        <f>VALUE(RIGHT(LEFT('SBB FNF CDEC Data'!L146,6),2))</f>
        <v>10</v>
      </c>
      <c r="C146">
        <f t="shared" si="2"/>
        <v>1934</v>
      </c>
      <c r="D146">
        <f>'SBB FNF CDEC Data'!M146/1000</f>
        <v>193</v>
      </c>
      <c r="G146" t="s">
        <v>9</v>
      </c>
      <c r="H146" t="s">
        <v>10</v>
      </c>
      <c r="I146">
        <v>65</v>
      </c>
      <c r="J146" t="s">
        <v>11</v>
      </c>
      <c r="K146" t="s">
        <v>12</v>
      </c>
      <c r="L146" t="s">
        <v>283</v>
      </c>
      <c r="M146" t="s">
        <v>284</v>
      </c>
      <c r="N146" t="s">
        <v>12</v>
      </c>
      <c r="O146" t="s">
        <v>15</v>
      </c>
    </row>
    <row r="147" spans="1:15" x14ac:dyDescent="0.3">
      <c r="A147">
        <f>VALUE(LEFT('SBB FNF CDEC Data'!L147,4))</f>
        <v>1933</v>
      </c>
      <c r="B147">
        <f>VALUE(RIGHT(LEFT('SBB FNF CDEC Data'!L147,6),2))</f>
        <v>11</v>
      </c>
      <c r="C147">
        <f t="shared" si="2"/>
        <v>1934</v>
      </c>
      <c r="D147">
        <f>'SBB FNF CDEC Data'!M147/1000</f>
        <v>200</v>
      </c>
      <c r="G147" t="s">
        <v>9</v>
      </c>
      <c r="H147" t="s">
        <v>10</v>
      </c>
      <c r="I147">
        <v>65</v>
      </c>
      <c r="J147" t="s">
        <v>11</v>
      </c>
      <c r="K147" t="s">
        <v>12</v>
      </c>
      <c r="L147" t="s">
        <v>285</v>
      </c>
      <c r="M147" t="s">
        <v>192</v>
      </c>
      <c r="N147" t="s">
        <v>12</v>
      </c>
      <c r="O147" t="s">
        <v>15</v>
      </c>
    </row>
    <row r="148" spans="1:15" x14ac:dyDescent="0.3">
      <c r="A148">
        <f>VALUE(LEFT('SBB FNF CDEC Data'!L148,4))</f>
        <v>1933</v>
      </c>
      <c r="B148">
        <f>VALUE(RIGHT(LEFT('SBB FNF CDEC Data'!L148,6),2))</f>
        <v>12</v>
      </c>
      <c r="C148">
        <f t="shared" si="2"/>
        <v>1934</v>
      </c>
      <c r="D148">
        <f>'SBB FNF CDEC Data'!M148/1000</f>
        <v>505</v>
      </c>
      <c r="G148" t="s">
        <v>9</v>
      </c>
      <c r="H148" t="s">
        <v>10</v>
      </c>
      <c r="I148">
        <v>65</v>
      </c>
      <c r="J148" t="s">
        <v>11</v>
      </c>
      <c r="K148" t="s">
        <v>12</v>
      </c>
      <c r="L148" t="s">
        <v>286</v>
      </c>
      <c r="M148" t="s">
        <v>287</v>
      </c>
      <c r="N148" t="s">
        <v>12</v>
      </c>
      <c r="O148" t="s">
        <v>15</v>
      </c>
    </row>
    <row r="149" spans="1:15" x14ac:dyDescent="0.3">
      <c r="A149">
        <f>VALUE(LEFT('SBB FNF CDEC Data'!L149,4))</f>
        <v>1934</v>
      </c>
      <c r="B149">
        <f>VALUE(RIGHT(LEFT('SBB FNF CDEC Data'!L149,6),2))</f>
        <v>1</v>
      </c>
      <c r="C149">
        <f t="shared" si="2"/>
        <v>1934</v>
      </c>
      <c r="D149">
        <f>'SBB FNF CDEC Data'!M149/1000</f>
        <v>738</v>
      </c>
      <c r="G149" t="s">
        <v>9</v>
      </c>
      <c r="H149" t="s">
        <v>10</v>
      </c>
      <c r="I149">
        <v>65</v>
      </c>
      <c r="J149" t="s">
        <v>11</v>
      </c>
      <c r="K149" t="s">
        <v>12</v>
      </c>
      <c r="L149" t="s">
        <v>288</v>
      </c>
      <c r="M149" t="s">
        <v>289</v>
      </c>
      <c r="N149" t="s">
        <v>12</v>
      </c>
      <c r="O149" t="s">
        <v>15</v>
      </c>
    </row>
    <row r="150" spans="1:15" x14ac:dyDescent="0.3">
      <c r="A150">
        <f>VALUE(LEFT('SBB FNF CDEC Data'!L150,4))</f>
        <v>1934</v>
      </c>
      <c r="B150">
        <f>VALUE(RIGHT(LEFT('SBB FNF CDEC Data'!L150,6),2))</f>
        <v>2</v>
      </c>
      <c r="C150">
        <f t="shared" si="2"/>
        <v>1934</v>
      </c>
      <c r="D150">
        <f>'SBB FNF CDEC Data'!M150/1000</f>
        <v>728</v>
      </c>
      <c r="G150" t="s">
        <v>9</v>
      </c>
      <c r="H150" t="s">
        <v>10</v>
      </c>
      <c r="I150">
        <v>65</v>
      </c>
      <c r="J150" t="s">
        <v>11</v>
      </c>
      <c r="K150" t="s">
        <v>12</v>
      </c>
      <c r="L150" t="s">
        <v>290</v>
      </c>
      <c r="M150" t="s">
        <v>291</v>
      </c>
      <c r="N150" t="s">
        <v>12</v>
      </c>
      <c r="O150" t="s">
        <v>15</v>
      </c>
    </row>
    <row r="151" spans="1:15" x14ac:dyDescent="0.3">
      <c r="A151">
        <f>VALUE(LEFT('SBB FNF CDEC Data'!L151,4))</f>
        <v>1934</v>
      </c>
      <c r="B151">
        <f>VALUE(RIGHT(LEFT('SBB FNF CDEC Data'!L151,6),2))</f>
        <v>3</v>
      </c>
      <c r="C151">
        <f t="shared" si="2"/>
        <v>1934</v>
      </c>
      <c r="D151">
        <f>'SBB FNF CDEC Data'!M151/1000</f>
        <v>609</v>
      </c>
      <c r="G151" t="s">
        <v>9</v>
      </c>
      <c r="H151" t="s">
        <v>10</v>
      </c>
      <c r="I151">
        <v>65</v>
      </c>
      <c r="J151" t="s">
        <v>11</v>
      </c>
      <c r="K151" t="s">
        <v>12</v>
      </c>
      <c r="L151" t="s">
        <v>292</v>
      </c>
      <c r="M151" t="s">
        <v>293</v>
      </c>
      <c r="N151" t="s">
        <v>12</v>
      </c>
      <c r="O151" t="s">
        <v>15</v>
      </c>
    </row>
    <row r="152" spans="1:15" x14ac:dyDescent="0.3">
      <c r="A152">
        <f>VALUE(LEFT('SBB FNF CDEC Data'!L152,4))</f>
        <v>1934</v>
      </c>
      <c r="B152">
        <f>VALUE(RIGHT(LEFT('SBB FNF CDEC Data'!L152,6),2))</f>
        <v>4</v>
      </c>
      <c r="C152">
        <f t="shared" si="2"/>
        <v>1934</v>
      </c>
      <c r="D152">
        <f>'SBB FNF CDEC Data'!M152/1000</f>
        <v>438</v>
      </c>
      <c r="G152" t="s">
        <v>9</v>
      </c>
      <c r="H152" t="s">
        <v>10</v>
      </c>
      <c r="I152">
        <v>65</v>
      </c>
      <c r="J152" t="s">
        <v>11</v>
      </c>
      <c r="K152" t="s">
        <v>12</v>
      </c>
      <c r="L152" t="s">
        <v>294</v>
      </c>
      <c r="M152" t="s">
        <v>295</v>
      </c>
      <c r="N152" t="s">
        <v>12</v>
      </c>
      <c r="O152" t="s">
        <v>15</v>
      </c>
    </row>
    <row r="153" spans="1:15" x14ac:dyDescent="0.3">
      <c r="A153">
        <f>VALUE(LEFT('SBB FNF CDEC Data'!L153,4))</f>
        <v>1934</v>
      </c>
      <c r="B153">
        <f>VALUE(RIGHT(LEFT('SBB FNF CDEC Data'!L153,6),2))</f>
        <v>5</v>
      </c>
      <c r="C153">
        <f t="shared" si="2"/>
        <v>1934</v>
      </c>
      <c r="D153">
        <f>'SBB FNF CDEC Data'!M153/1000</f>
        <v>324</v>
      </c>
      <c r="G153" t="s">
        <v>9</v>
      </c>
      <c r="H153" t="s">
        <v>10</v>
      </c>
      <c r="I153">
        <v>65</v>
      </c>
      <c r="J153" t="s">
        <v>11</v>
      </c>
      <c r="K153" t="s">
        <v>12</v>
      </c>
      <c r="L153" t="s">
        <v>296</v>
      </c>
      <c r="M153" t="s">
        <v>212</v>
      </c>
      <c r="N153" t="s">
        <v>12</v>
      </c>
      <c r="O153" t="s">
        <v>15</v>
      </c>
    </row>
    <row r="154" spans="1:15" x14ac:dyDescent="0.3">
      <c r="A154">
        <f>VALUE(LEFT('SBB FNF CDEC Data'!L154,4))</f>
        <v>1934</v>
      </c>
      <c r="B154">
        <f>VALUE(RIGHT(LEFT('SBB FNF CDEC Data'!L154,6),2))</f>
        <v>6</v>
      </c>
      <c r="C154">
        <f t="shared" si="2"/>
        <v>1934</v>
      </c>
      <c r="D154">
        <f>'SBB FNF CDEC Data'!M154/1000</f>
        <v>232</v>
      </c>
      <c r="G154" t="s">
        <v>9</v>
      </c>
      <c r="H154" t="s">
        <v>10</v>
      </c>
      <c r="I154">
        <v>65</v>
      </c>
      <c r="J154" t="s">
        <v>11</v>
      </c>
      <c r="K154" t="s">
        <v>12</v>
      </c>
      <c r="L154" t="s">
        <v>297</v>
      </c>
      <c r="M154" t="s">
        <v>63</v>
      </c>
      <c r="N154" t="s">
        <v>12</v>
      </c>
      <c r="O154" t="s">
        <v>15</v>
      </c>
    </row>
    <row r="155" spans="1:15" x14ac:dyDescent="0.3">
      <c r="A155">
        <f>VALUE(LEFT('SBB FNF CDEC Data'!L155,4))</f>
        <v>1934</v>
      </c>
      <c r="B155">
        <f>VALUE(RIGHT(LEFT('SBB FNF CDEC Data'!L155,6),2))</f>
        <v>7</v>
      </c>
      <c r="C155">
        <f t="shared" si="2"/>
        <v>1934</v>
      </c>
      <c r="D155">
        <f>'SBB FNF CDEC Data'!M155/1000</f>
        <v>192</v>
      </c>
      <c r="G155" t="s">
        <v>9</v>
      </c>
      <c r="H155" t="s">
        <v>10</v>
      </c>
      <c r="I155">
        <v>65</v>
      </c>
      <c r="J155" t="s">
        <v>11</v>
      </c>
      <c r="K155" t="s">
        <v>12</v>
      </c>
      <c r="L155" t="s">
        <v>298</v>
      </c>
      <c r="M155" t="s">
        <v>299</v>
      </c>
      <c r="N155" t="s">
        <v>12</v>
      </c>
      <c r="O155" t="s">
        <v>15</v>
      </c>
    </row>
    <row r="156" spans="1:15" x14ac:dyDescent="0.3">
      <c r="A156">
        <f>VALUE(LEFT('SBB FNF CDEC Data'!L156,4))</f>
        <v>1934</v>
      </c>
      <c r="B156">
        <f>VALUE(RIGHT(LEFT('SBB FNF CDEC Data'!L156,6),2))</f>
        <v>8</v>
      </c>
      <c r="C156">
        <f t="shared" si="2"/>
        <v>1934</v>
      </c>
      <c r="D156">
        <f>'SBB FNF CDEC Data'!M156/1000</f>
        <v>176</v>
      </c>
      <c r="G156" t="s">
        <v>9</v>
      </c>
      <c r="H156" t="s">
        <v>10</v>
      </c>
      <c r="I156">
        <v>65</v>
      </c>
      <c r="J156" t="s">
        <v>11</v>
      </c>
      <c r="K156" t="s">
        <v>12</v>
      </c>
      <c r="L156" t="s">
        <v>300</v>
      </c>
      <c r="M156" t="s">
        <v>301</v>
      </c>
      <c r="N156" t="s">
        <v>12</v>
      </c>
      <c r="O156" t="s">
        <v>15</v>
      </c>
    </row>
    <row r="157" spans="1:15" x14ac:dyDescent="0.3">
      <c r="A157">
        <f>VALUE(LEFT('SBB FNF CDEC Data'!L157,4))</f>
        <v>1934</v>
      </c>
      <c r="B157">
        <f>VALUE(RIGHT(LEFT('SBB FNF CDEC Data'!L157,6),2))</f>
        <v>9</v>
      </c>
      <c r="C157">
        <f t="shared" si="2"/>
        <v>1934</v>
      </c>
      <c r="D157">
        <f>'SBB FNF CDEC Data'!M157/1000</f>
        <v>167</v>
      </c>
      <c r="G157" t="s">
        <v>9</v>
      </c>
      <c r="H157" t="s">
        <v>10</v>
      </c>
      <c r="I157">
        <v>65</v>
      </c>
      <c r="J157" t="s">
        <v>11</v>
      </c>
      <c r="K157" t="s">
        <v>12</v>
      </c>
      <c r="L157" t="s">
        <v>302</v>
      </c>
      <c r="M157" t="s">
        <v>303</v>
      </c>
      <c r="N157" t="s">
        <v>12</v>
      </c>
      <c r="O157" t="s">
        <v>15</v>
      </c>
    </row>
    <row r="158" spans="1:15" x14ac:dyDescent="0.3">
      <c r="A158">
        <f>VALUE(LEFT('SBB FNF CDEC Data'!L158,4))</f>
        <v>1934</v>
      </c>
      <c r="B158">
        <f>VALUE(RIGHT(LEFT('SBB FNF CDEC Data'!L158,6),2))</f>
        <v>10</v>
      </c>
      <c r="C158">
        <f t="shared" si="2"/>
        <v>1935</v>
      </c>
      <c r="D158">
        <f>'SBB FNF CDEC Data'!M158/1000</f>
        <v>197</v>
      </c>
      <c r="G158" t="s">
        <v>9</v>
      </c>
      <c r="H158" t="s">
        <v>10</v>
      </c>
      <c r="I158">
        <v>65</v>
      </c>
      <c r="J158" t="s">
        <v>11</v>
      </c>
      <c r="K158" t="s">
        <v>12</v>
      </c>
      <c r="L158" t="s">
        <v>304</v>
      </c>
      <c r="M158" t="s">
        <v>305</v>
      </c>
      <c r="N158" t="s">
        <v>12</v>
      </c>
      <c r="O158" t="s">
        <v>15</v>
      </c>
    </row>
    <row r="159" spans="1:15" x14ac:dyDescent="0.3">
      <c r="A159">
        <f>VALUE(LEFT('SBB FNF CDEC Data'!L159,4))</f>
        <v>1934</v>
      </c>
      <c r="B159">
        <f>VALUE(RIGHT(LEFT('SBB FNF CDEC Data'!L159,6),2))</f>
        <v>11</v>
      </c>
      <c r="C159">
        <f t="shared" si="2"/>
        <v>1935</v>
      </c>
      <c r="D159">
        <f>'SBB FNF CDEC Data'!M159/1000</f>
        <v>483</v>
      </c>
      <c r="G159" t="s">
        <v>9</v>
      </c>
      <c r="H159" t="s">
        <v>10</v>
      </c>
      <c r="I159">
        <v>65</v>
      </c>
      <c r="J159" t="s">
        <v>11</v>
      </c>
      <c r="K159" t="s">
        <v>12</v>
      </c>
      <c r="L159" t="s">
        <v>306</v>
      </c>
      <c r="M159" t="s">
        <v>307</v>
      </c>
      <c r="N159" t="s">
        <v>12</v>
      </c>
      <c r="O159" t="s">
        <v>15</v>
      </c>
    </row>
    <row r="160" spans="1:15" x14ac:dyDescent="0.3">
      <c r="A160">
        <f>VALUE(LEFT('SBB FNF CDEC Data'!L160,4))</f>
        <v>1934</v>
      </c>
      <c r="B160">
        <f>VALUE(RIGHT(LEFT('SBB FNF CDEC Data'!L160,6),2))</f>
        <v>12</v>
      </c>
      <c r="C160">
        <f t="shared" si="2"/>
        <v>1935</v>
      </c>
      <c r="D160">
        <f>'SBB FNF CDEC Data'!M160/1000</f>
        <v>400</v>
      </c>
      <c r="G160" t="s">
        <v>9</v>
      </c>
      <c r="H160" t="s">
        <v>10</v>
      </c>
      <c r="I160">
        <v>65</v>
      </c>
      <c r="J160" t="s">
        <v>11</v>
      </c>
      <c r="K160" t="s">
        <v>12</v>
      </c>
      <c r="L160" t="s">
        <v>308</v>
      </c>
      <c r="M160" t="s">
        <v>309</v>
      </c>
      <c r="N160" t="s">
        <v>12</v>
      </c>
      <c r="O160" t="s">
        <v>15</v>
      </c>
    </row>
    <row r="161" spans="1:15" x14ac:dyDescent="0.3">
      <c r="A161">
        <f>VALUE(LEFT('SBB FNF CDEC Data'!L161,4))</f>
        <v>1935</v>
      </c>
      <c r="B161">
        <f>VALUE(RIGHT(LEFT('SBB FNF CDEC Data'!L161,6),2))</f>
        <v>1</v>
      </c>
      <c r="C161">
        <f t="shared" si="2"/>
        <v>1935</v>
      </c>
      <c r="D161">
        <f>'SBB FNF CDEC Data'!M161/1000</f>
        <v>986</v>
      </c>
      <c r="G161" t="s">
        <v>9</v>
      </c>
      <c r="H161" t="s">
        <v>10</v>
      </c>
      <c r="I161">
        <v>65</v>
      </c>
      <c r="J161" t="s">
        <v>11</v>
      </c>
      <c r="K161" t="s">
        <v>12</v>
      </c>
      <c r="L161" t="s">
        <v>310</v>
      </c>
      <c r="M161" t="s">
        <v>311</v>
      </c>
      <c r="N161" t="s">
        <v>12</v>
      </c>
      <c r="O161" t="s">
        <v>15</v>
      </c>
    </row>
    <row r="162" spans="1:15" x14ac:dyDescent="0.3">
      <c r="A162">
        <f>VALUE(LEFT('SBB FNF CDEC Data'!L162,4))</f>
        <v>1935</v>
      </c>
      <c r="B162">
        <f>VALUE(RIGHT(LEFT('SBB FNF CDEC Data'!L162,6),2))</f>
        <v>2</v>
      </c>
      <c r="C162">
        <f t="shared" si="2"/>
        <v>1935</v>
      </c>
      <c r="D162">
        <f>'SBB FNF CDEC Data'!M162/1000</f>
        <v>732</v>
      </c>
      <c r="G162" t="s">
        <v>9</v>
      </c>
      <c r="H162" t="s">
        <v>10</v>
      </c>
      <c r="I162">
        <v>65</v>
      </c>
      <c r="J162" t="s">
        <v>11</v>
      </c>
      <c r="K162" t="s">
        <v>12</v>
      </c>
      <c r="L162" t="s">
        <v>312</v>
      </c>
      <c r="M162" t="s">
        <v>313</v>
      </c>
      <c r="N162" t="s">
        <v>12</v>
      </c>
      <c r="O162" t="s">
        <v>15</v>
      </c>
    </row>
    <row r="163" spans="1:15" x14ac:dyDescent="0.3">
      <c r="A163">
        <f>VALUE(LEFT('SBB FNF CDEC Data'!L163,4))</f>
        <v>1935</v>
      </c>
      <c r="B163">
        <f>VALUE(RIGHT(LEFT('SBB FNF CDEC Data'!L163,6),2))</f>
        <v>3</v>
      </c>
      <c r="C163">
        <f t="shared" si="2"/>
        <v>1935</v>
      </c>
      <c r="D163">
        <f>'SBB FNF CDEC Data'!M163/1000</f>
        <v>965</v>
      </c>
      <c r="G163" t="s">
        <v>9</v>
      </c>
      <c r="H163" t="s">
        <v>10</v>
      </c>
      <c r="I163">
        <v>65</v>
      </c>
      <c r="J163" t="s">
        <v>11</v>
      </c>
      <c r="K163" t="s">
        <v>12</v>
      </c>
      <c r="L163" t="s">
        <v>314</v>
      </c>
      <c r="M163" t="s">
        <v>315</v>
      </c>
      <c r="N163" t="s">
        <v>12</v>
      </c>
      <c r="O163" t="s">
        <v>15</v>
      </c>
    </row>
    <row r="164" spans="1:15" x14ac:dyDescent="0.3">
      <c r="A164">
        <f>VALUE(LEFT('SBB FNF CDEC Data'!L164,4))</f>
        <v>1935</v>
      </c>
      <c r="B164">
        <f>VALUE(RIGHT(LEFT('SBB FNF CDEC Data'!L164,6),2))</f>
        <v>4</v>
      </c>
      <c r="C164">
        <f t="shared" si="2"/>
        <v>1935</v>
      </c>
      <c r="D164">
        <f>'SBB FNF CDEC Data'!M164/1000</f>
        <v>1895</v>
      </c>
      <c r="G164" t="s">
        <v>9</v>
      </c>
      <c r="H164" t="s">
        <v>10</v>
      </c>
      <c r="I164">
        <v>65</v>
      </c>
      <c r="J164" t="s">
        <v>11</v>
      </c>
      <c r="K164" t="s">
        <v>12</v>
      </c>
      <c r="L164" t="s">
        <v>316</v>
      </c>
      <c r="M164" t="s">
        <v>317</v>
      </c>
      <c r="N164" t="s">
        <v>12</v>
      </c>
      <c r="O164" t="s">
        <v>15</v>
      </c>
    </row>
    <row r="165" spans="1:15" x14ac:dyDescent="0.3">
      <c r="A165">
        <f>VALUE(LEFT('SBB FNF CDEC Data'!L165,4))</f>
        <v>1935</v>
      </c>
      <c r="B165">
        <f>VALUE(RIGHT(LEFT('SBB FNF CDEC Data'!L165,6),2))</f>
        <v>5</v>
      </c>
      <c r="C165">
        <f t="shared" si="2"/>
        <v>1935</v>
      </c>
      <c r="D165">
        <f>'SBB FNF CDEC Data'!M165/1000</f>
        <v>822</v>
      </c>
      <c r="G165" t="s">
        <v>9</v>
      </c>
      <c r="H165" t="s">
        <v>10</v>
      </c>
      <c r="I165">
        <v>65</v>
      </c>
      <c r="J165" t="s">
        <v>11</v>
      </c>
      <c r="K165" t="s">
        <v>12</v>
      </c>
      <c r="L165" t="s">
        <v>318</v>
      </c>
      <c r="M165" t="s">
        <v>319</v>
      </c>
      <c r="N165" t="s">
        <v>12</v>
      </c>
      <c r="O165" t="s">
        <v>15</v>
      </c>
    </row>
    <row r="166" spans="1:15" x14ac:dyDescent="0.3">
      <c r="A166">
        <f>VALUE(LEFT('SBB FNF CDEC Data'!L166,4))</f>
        <v>1935</v>
      </c>
      <c r="B166">
        <f>VALUE(RIGHT(LEFT('SBB FNF CDEC Data'!L166,6),2))</f>
        <v>6</v>
      </c>
      <c r="C166">
        <f t="shared" si="2"/>
        <v>1935</v>
      </c>
      <c r="D166">
        <f>'SBB FNF CDEC Data'!M166/1000</f>
        <v>371</v>
      </c>
      <c r="G166" t="s">
        <v>9</v>
      </c>
      <c r="H166" t="s">
        <v>10</v>
      </c>
      <c r="I166">
        <v>65</v>
      </c>
      <c r="J166" t="s">
        <v>11</v>
      </c>
      <c r="K166" t="s">
        <v>12</v>
      </c>
      <c r="L166" t="s">
        <v>320</v>
      </c>
      <c r="M166" t="s">
        <v>321</v>
      </c>
      <c r="N166" t="s">
        <v>12</v>
      </c>
      <c r="O166" t="s">
        <v>15</v>
      </c>
    </row>
    <row r="167" spans="1:15" x14ac:dyDescent="0.3">
      <c r="A167">
        <f>VALUE(LEFT('SBB FNF CDEC Data'!L167,4))</f>
        <v>1935</v>
      </c>
      <c r="B167">
        <f>VALUE(RIGHT(LEFT('SBB FNF CDEC Data'!L167,6),2))</f>
        <v>7</v>
      </c>
      <c r="C167">
        <f t="shared" si="2"/>
        <v>1935</v>
      </c>
      <c r="D167">
        <f>'SBB FNF CDEC Data'!M167/1000</f>
        <v>248</v>
      </c>
      <c r="G167" t="s">
        <v>9</v>
      </c>
      <c r="H167" t="s">
        <v>10</v>
      </c>
      <c r="I167">
        <v>65</v>
      </c>
      <c r="J167" t="s">
        <v>11</v>
      </c>
      <c r="K167" t="s">
        <v>12</v>
      </c>
      <c r="L167" t="s">
        <v>322</v>
      </c>
      <c r="M167" t="s">
        <v>323</v>
      </c>
      <c r="N167" t="s">
        <v>12</v>
      </c>
      <c r="O167" t="s">
        <v>15</v>
      </c>
    </row>
    <row r="168" spans="1:15" x14ac:dyDescent="0.3">
      <c r="A168">
        <f>VALUE(LEFT('SBB FNF CDEC Data'!L168,4))</f>
        <v>1935</v>
      </c>
      <c r="B168">
        <f>VALUE(RIGHT(LEFT('SBB FNF CDEC Data'!L168,6),2))</f>
        <v>8</v>
      </c>
      <c r="C168">
        <f t="shared" si="2"/>
        <v>1935</v>
      </c>
      <c r="D168">
        <f>'SBB FNF CDEC Data'!M168/1000</f>
        <v>204</v>
      </c>
      <c r="G168" t="s">
        <v>9</v>
      </c>
      <c r="H168" t="s">
        <v>10</v>
      </c>
      <c r="I168">
        <v>65</v>
      </c>
      <c r="J168" t="s">
        <v>11</v>
      </c>
      <c r="K168" t="s">
        <v>12</v>
      </c>
      <c r="L168" t="s">
        <v>324</v>
      </c>
      <c r="M168" t="s">
        <v>242</v>
      </c>
      <c r="N168" t="s">
        <v>12</v>
      </c>
      <c r="O168" t="s">
        <v>15</v>
      </c>
    </row>
    <row r="169" spans="1:15" x14ac:dyDescent="0.3">
      <c r="A169">
        <f>VALUE(LEFT('SBB FNF CDEC Data'!L169,4))</f>
        <v>1935</v>
      </c>
      <c r="B169">
        <f>VALUE(RIGHT(LEFT('SBB FNF CDEC Data'!L169,6),2))</f>
        <v>9</v>
      </c>
      <c r="C169">
        <f t="shared" si="2"/>
        <v>1935</v>
      </c>
      <c r="D169">
        <f>'SBB FNF CDEC Data'!M169/1000</f>
        <v>190</v>
      </c>
      <c r="G169" t="s">
        <v>9</v>
      </c>
      <c r="H169" t="s">
        <v>10</v>
      </c>
      <c r="I169">
        <v>65</v>
      </c>
      <c r="J169" t="s">
        <v>11</v>
      </c>
      <c r="K169" t="s">
        <v>12</v>
      </c>
      <c r="L169" t="s">
        <v>325</v>
      </c>
      <c r="M169" t="s">
        <v>326</v>
      </c>
      <c r="N169" t="s">
        <v>12</v>
      </c>
      <c r="O169" t="s">
        <v>15</v>
      </c>
    </row>
    <row r="170" spans="1:15" x14ac:dyDescent="0.3">
      <c r="A170">
        <f>VALUE(LEFT('SBB FNF CDEC Data'!L170,4))</f>
        <v>1935</v>
      </c>
      <c r="B170">
        <f>VALUE(RIGHT(LEFT('SBB FNF CDEC Data'!L170,6),2))</f>
        <v>10</v>
      </c>
      <c r="C170">
        <f t="shared" si="2"/>
        <v>1936</v>
      </c>
      <c r="D170">
        <f>'SBB FNF CDEC Data'!M170/1000</f>
        <v>219</v>
      </c>
      <c r="G170" t="s">
        <v>9</v>
      </c>
      <c r="H170" t="s">
        <v>10</v>
      </c>
      <c r="I170">
        <v>65</v>
      </c>
      <c r="J170" t="s">
        <v>11</v>
      </c>
      <c r="K170" t="s">
        <v>12</v>
      </c>
      <c r="L170" t="s">
        <v>327</v>
      </c>
      <c r="M170" t="s">
        <v>198</v>
      </c>
      <c r="N170" t="s">
        <v>12</v>
      </c>
      <c r="O170" t="s">
        <v>15</v>
      </c>
    </row>
    <row r="171" spans="1:15" x14ac:dyDescent="0.3">
      <c r="A171">
        <f>VALUE(LEFT('SBB FNF CDEC Data'!L171,4))</f>
        <v>1935</v>
      </c>
      <c r="B171">
        <f>VALUE(RIGHT(LEFT('SBB FNF CDEC Data'!L171,6),2))</f>
        <v>11</v>
      </c>
      <c r="C171">
        <f t="shared" si="2"/>
        <v>1936</v>
      </c>
      <c r="D171">
        <f>'SBB FNF CDEC Data'!M171/1000</f>
        <v>209</v>
      </c>
      <c r="G171" t="s">
        <v>9</v>
      </c>
      <c r="H171" t="s">
        <v>10</v>
      </c>
      <c r="I171">
        <v>65</v>
      </c>
      <c r="J171" t="s">
        <v>11</v>
      </c>
      <c r="K171" t="s">
        <v>12</v>
      </c>
      <c r="L171" t="s">
        <v>328</v>
      </c>
      <c r="M171" t="s">
        <v>329</v>
      </c>
      <c r="N171" t="s">
        <v>12</v>
      </c>
      <c r="O171" t="s">
        <v>15</v>
      </c>
    </row>
    <row r="172" spans="1:15" x14ac:dyDescent="0.3">
      <c r="A172">
        <f>VALUE(LEFT('SBB FNF CDEC Data'!L172,4))</f>
        <v>1935</v>
      </c>
      <c r="B172">
        <f>VALUE(RIGHT(LEFT('SBB FNF CDEC Data'!L172,6),2))</f>
        <v>12</v>
      </c>
      <c r="C172">
        <f t="shared" si="2"/>
        <v>1936</v>
      </c>
      <c r="D172">
        <f>'SBB FNF CDEC Data'!M172/1000</f>
        <v>282</v>
      </c>
      <c r="G172" t="s">
        <v>9</v>
      </c>
      <c r="H172" t="s">
        <v>10</v>
      </c>
      <c r="I172">
        <v>65</v>
      </c>
      <c r="J172" t="s">
        <v>11</v>
      </c>
      <c r="K172" t="s">
        <v>12</v>
      </c>
      <c r="L172" t="s">
        <v>330</v>
      </c>
      <c r="M172" t="s">
        <v>331</v>
      </c>
      <c r="N172" t="s">
        <v>12</v>
      </c>
      <c r="O172" t="s">
        <v>15</v>
      </c>
    </row>
    <row r="173" spans="1:15" x14ac:dyDescent="0.3">
      <c r="A173">
        <f>VALUE(LEFT('SBB FNF CDEC Data'!L173,4))</f>
        <v>1936</v>
      </c>
      <c r="B173">
        <f>VALUE(RIGHT(LEFT('SBB FNF CDEC Data'!L173,6),2))</f>
        <v>1</v>
      </c>
      <c r="C173">
        <f t="shared" si="2"/>
        <v>1936</v>
      </c>
      <c r="D173">
        <f>'SBB FNF CDEC Data'!M173/1000</f>
        <v>1571</v>
      </c>
      <c r="G173" t="s">
        <v>9</v>
      </c>
      <c r="H173" t="s">
        <v>10</v>
      </c>
      <c r="I173">
        <v>65</v>
      </c>
      <c r="J173" t="s">
        <v>11</v>
      </c>
      <c r="K173" t="s">
        <v>12</v>
      </c>
      <c r="L173" t="s">
        <v>332</v>
      </c>
      <c r="M173" t="s">
        <v>333</v>
      </c>
      <c r="N173" t="s">
        <v>12</v>
      </c>
      <c r="O173" t="s">
        <v>15</v>
      </c>
    </row>
    <row r="174" spans="1:15" x14ac:dyDescent="0.3">
      <c r="A174">
        <f>VALUE(LEFT('SBB FNF CDEC Data'!L174,4))</f>
        <v>1936</v>
      </c>
      <c r="B174">
        <f>VALUE(RIGHT(LEFT('SBB FNF CDEC Data'!L174,6),2))</f>
        <v>2</v>
      </c>
      <c r="C174">
        <f t="shared" si="2"/>
        <v>1936</v>
      </c>
      <c r="D174">
        <f>'SBB FNF CDEC Data'!M174/1000</f>
        <v>1779</v>
      </c>
      <c r="G174" t="s">
        <v>9</v>
      </c>
      <c r="H174" t="s">
        <v>10</v>
      </c>
      <c r="I174">
        <v>65</v>
      </c>
      <c r="J174" t="s">
        <v>11</v>
      </c>
      <c r="K174" t="s">
        <v>12</v>
      </c>
      <c r="L174" t="s">
        <v>334</v>
      </c>
      <c r="M174" t="s">
        <v>335</v>
      </c>
      <c r="N174" t="s">
        <v>12</v>
      </c>
      <c r="O174" t="s">
        <v>15</v>
      </c>
    </row>
    <row r="175" spans="1:15" x14ac:dyDescent="0.3">
      <c r="A175">
        <f>VALUE(LEFT('SBB FNF CDEC Data'!L175,4))</f>
        <v>1936</v>
      </c>
      <c r="B175">
        <f>VALUE(RIGHT(LEFT('SBB FNF CDEC Data'!L175,6),2))</f>
        <v>3</v>
      </c>
      <c r="C175">
        <f t="shared" si="2"/>
        <v>1936</v>
      </c>
      <c r="D175">
        <f>'SBB FNF CDEC Data'!M175/1000</f>
        <v>780</v>
      </c>
      <c r="G175" t="s">
        <v>9</v>
      </c>
      <c r="H175" t="s">
        <v>10</v>
      </c>
      <c r="I175">
        <v>65</v>
      </c>
      <c r="J175" t="s">
        <v>11</v>
      </c>
      <c r="K175" t="s">
        <v>12</v>
      </c>
      <c r="L175" t="s">
        <v>336</v>
      </c>
      <c r="M175" t="s">
        <v>337</v>
      </c>
      <c r="N175" t="s">
        <v>12</v>
      </c>
      <c r="O175" t="s">
        <v>15</v>
      </c>
    </row>
    <row r="176" spans="1:15" x14ac:dyDescent="0.3">
      <c r="A176">
        <f>VALUE(LEFT('SBB FNF CDEC Data'!L176,4))</f>
        <v>1936</v>
      </c>
      <c r="B176">
        <f>VALUE(RIGHT(LEFT('SBB FNF CDEC Data'!L176,6),2))</f>
        <v>4</v>
      </c>
      <c r="C176">
        <f t="shared" si="2"/>
        <v>1936</v>
      </c>
      <c r="D176">
        <f>'SBB FNF CDEC Data'!M176/1000</f>
        <v>724</v>
      </c>
      <c r="G176" t="s">
        <v>9</v>
      </c>
      <c r="H176" t="s">
        <v>10</v>
      </c>
      <c r="I176">
        <v>65</v>
      </c>
      <c r="J176" t="s">
        <v>11</v>
      </c>
      <c r="K176" t="s">
        <v>12</v>
      </c>
      <c r="L176" t="s">
        <v>338</v>
      </c>
      <c r="M176" t="s">
        <v>339</v>
      </c>
      <c r="N176" t="s">
        <v>12</v>
      </c>
      <c r="O176" t="s">
        <v>15</v>
      </c>
    </row>
    <row r="177" spans="1:15" x14ac:dyDescent="0.3">
      <c r="A177">
        <f>VALUE(LEFT('SBB FNF CDEC Data'!L177,4))</f>
        <v>1936</v>
      </c>
      <c r="B177">
        <f>VALUE(RIGHT(LEFT('SBB FNF CDEC Data'!L177,6),2))</f>
        <v>5</v>
      </c>
      <c r="C177">
        <f t="shared" si="2"/>
        <v>1936</v>
      </c>
      <c r="D177">
        <f>'SBB FNF CDEC Data'!M177/1000</f>
        <v>482</v>
      </c>
      <c r="G177" t="s">
        <v>9</v>
      </c>
      <c r="H177" t="s">
        <v>10</v>
      </c>
      <c r="I177">
        <v>65</v>
      </c>
      <c r="J177" t="s">
        <v>11</v>
      </c>
      <c r="K177" t="s">
        <v>12</v>
      </c>
      <c r="L177" t="s">
        <v>340</v>
      </c>
      <c r="M177" t="s">
        <v>183</v>
      </c>
      <c r="N177" t="s">
        <v>12</v>
      </c>
      <c r="O177" t="s">
        <v>15</v>
      </c>
    </row>
    <row r="178" spans="1:15" x14ac:dyDescent="0.3">
      <c r="A178">
        <f>VALUE(LEFT('SBB FNF CDEC Data'!L178,4))</f>
        <v>1936</v>
      </c>
      <c r="B178">
        <f>VALUE(RIGHT(LEFT('SBB FNF CDEC Data'!L178,6),2))</f>
        <v>6</v>
      </c>
      <c r="C178">
        <f t="shared" si="2"/>
        <v>1936</v>
      </c>
      <c r="D178">
        <f>'SBB FNF CDEC Data'!M178/1000</f>
        <v>401</v>
      </c>
      <c r="G178" t="s">
        <v>9</v>
      </c>
      <c r="H178" t="s">
        <v>10</v>
      </c>
      <c r="I178">
        <v>65</v>
      </c>
      <c r="J178" t="s">
        <v>11</v>
      </c>
      <c r="K178" t="s">
        <v>12</v>
      </c>
      <c r="L178" t="s">
        <v>341</v>
      </c>
      <c r="M178" t="s">
        <v>342</v>
      </c>
      <c r="N178" t="s">
        <v>12</v>
      </c>
      <c r="O178" t="s">
        <v>15</v>
      </c>
    </row>
    <row r="179" spans="1:15" x14ac:dyDescent="0.3">
      <c r="A179">
        <f>VALUE(LEFT('SBB FNF CDEC Data'!L179,4))</f>
        <v>1936</v>
      </c>
      <c r="B179">
        <f>VALUE(RIGHT(LEFT('SBB FNF CDEC Data'!L179,6),2))</f>
        <v>7</v>
      </c>
      <c r="C179">
        <f t="shared" si="2"/>
        <v>1936</v>
      </c>
      <c r="D179">
        <f>'SBB FNF CDEC Data'!M179/1000</f>
        <v>247</v>
      </c>
      <c r="G179" t="s">
        <v>9</v>
      </c>
      <c r="H179" t="s">
        <v>10</v>
      </c>
      <c r="I179">
        <v>65</v>
      </c>
      <c r="J179" t="s">
        <v>11</v>
      </c>
      <c r="K179" t="s">
        <v>12</v>
      </c>
      <c r="L179" t="s">
        <v>343</v>
      </c>
      <c r="M179" t="s">
        <v>344</v>
      </c>
      <c r="N179" t="s">
        <v>12</v>
      </c>
      <c r="O179" t="s">
        <v>15</v>
      </c>
    </row>
    <row r="180" spans="1:15" x14ac:dyDescent="0.3">
      <c r="A180">
        <f>VALUE(LEFT('SBB FNF CDEC Data'!L180,4))</f>
        <v>1936</v>
      </c>
      <c r="B180">
        <f>VALUE(RIGHT(LEFT('SBB FNF CDEC Data'!L180,6),2))</f>
        <v>8</v>
      </c>
      <c r="C180">
        <f t="shared" si="2"/>
        <v>1936</v>
      </c>
      <c r="D180">
        <f>'SBB FNF CDEC Data'!M180/1000</f>
        <v>195</v>
      </c>
      <c r="G180" t="s">
        <v>9</v>
      </c>
      <c r="H180" t="s">
        <v>10</v>
      </c>
      <c r="I180">
        <v>65</v>
      </c>
      <c r="J180" t="s">
        <v>11</v>
      </c>
      <c r="K180" t="s">
        <v>12</v>
      </c>
      <c r="L180" t="s">
        <v>345</v>
      </c>
      <c r="M180" t="s">
        <v>346</v>
      </c>
      <c r="N180" t="s">
        <v>12</v>
      </c>
      <c r="O180" t="s">
        <v>15</v>
      </c>
    </row>
    <row r="181" spans="1:15" x14ac:dyDescent="0.3">
      <c r="A181">
        <f>VALUE(LEFT('SBB FNF CDEC Data'!L181,4))</f>
        <v>1936</v>
      </c>
      <c r="B181">
        <f>VALUE(RIGHT(LEFT('SBB FNF CDEC Data'!L181,6),2))</f>
        <v>9</v>
      </c>
      <c r="C181">
        <f t="shared" si="2"/>
        <v>1936</v>
      </c>
      <c r="D181">
        <f>'SBB FNF CDEC Data'!M181/1000</f>
        <v>186</v>
      </c>
      <c r="G181" t="s">
        <v>9</v>
      </c>
      <c r="H181" t="s">
        <v>10</v>
      </c>
      <c r="I181">
        <v>65</v>
      </c>
      <c r="J181" t="s">
        <v>11</v>
      </c>
      <c r="K181" t="s">
        <v>12</v>
      </c>
      <c r="L181" t="s">
        <v>347</v>
      </c>
      <c r="M181" t="s">
        <v>236</v>
      </c>
      <c r="N181" t="s">
        <v>12</v>
      </c>
      <c r="O181" t="s">
        <v>15</v>
      </c>
    </row>
    <row r="182" spans="1:15" x14ac:dyDescent="0.3">
      <c r="A182">
        <f>VALUE(LEFT('SBB FNF CDEC Data'!L182,4))</f>
        <v>1936</v>
      </c>
      <c r="B182">
        <f>VALUE(RIGHT(LEFT('SBB FNF CDEC Data'!L182,6),2))</f>
        <v>10</v>
      </c>
      <c r="C182">
        <f t="shared" si="2"/>
        <v>1937</v>
      </c>
      <c r="D182">
        <f>'SBB FNF CDEC Data'!M182/1000</f>
        <v>200</v>
      </c>
      <c r="G182" t="s">
        <v>9</v>
      </c>
      <c r="H182" t="s">
        <v>10</v>
      </c>
      <c r="I182">
        <v>65</v>
      </c>
      <c r="J182" t="s">
        <v>11</v>
      </c>
      <c r="K182" t="s">
        <v>12</v>
      </c>
      <c r="L182" t="s">
        <v>348</v>
      </c>
      <c r="M182" t="s">
        <v>192</v>
      </c>
      <c r="N182" t="s">
        <v>12</v>
      </c>
      <c r="O182" t="s">
        <v>15</v>
      </c>
    </row>
    <row r="183" spans="1:15" x14ac:dyDescent="0.3">
      <c r="A183">
        <f>VALUE(LEFT('SBB FNF CDEC Data'!L183,4))</f>
        <v>1936</v>
      </c>
      <c r="B183">
        <f>VALUE(RIGHT(LEFT('SBB FNF CDEC Data'!L183,6),2))</f>
        <v>11</v>
      </c>
      <c r="C183">
        <f t="shared" si="2"/>
        <v>1937</v>
      </c>
      <c r="D183">
        <f>'SBB FNF CDEC Data'!M183/1000</f>
        <v>196</v>
      </c>
      <c r="G183" t="s">
        <v>9</v>
      </c>
      <c r="H183" t="s">
        <v>10</v>
      </c>
      <c r="I183">
        <v>65</v>
      </c>
      <c r="J183" t="s">
        <v>11</v>
      </c>
      <c r="K183" t="s">
        <v>12</v>
      </c>
      <c r="L183" t="s">
        <v>349</v>
      </c>
      <c r="M183" t="s">
        <v>196</v>
      </c>
      <c r="N183" t="s">
        <v>12</v>
      </c>
      <c r="O183" t="s">
        <v>15</v>
      </c>
    </row>
    <row r="184" spans="1:15" x14ac:dyDescent="0.3">
      <c r="A184">
        <f>VALUE(LEFT('SBB FNF CDEC Data'!L184,4))</f>
        <v>1936</v>
      </c>
      <c r="B184">
        <f>VALUE(RIGHT(LEFT('SBB FNF CDEC Data'!L184,6),2))</f>
        <v>12</v>
      </c>
      <c r="C184">
        <f t="shared" si="2"/>
        <v>1937</v>
      </c>
      <c r="D184">
        <f>'SBB FNF CDEC Data'!M184/1000</f>
        <v>224</v>
      </c>
      <c r="G184" t="s">
        <v>9</v>
      </c>
      <c r="H184" t="s">
        <v>10</v>
      </c>
      <c r="I184">
        <v>65</v>
      </c>
      <c r="J184" t="s">
        <v>11</v>
      </c>
      <c r="K184" t="s">
        <v>12</v>
      </c>
      <c r="L184" t="s">
        <v>350</v>
      </c>
      <c r="M184" t="s">
        <v>351</v>
      </c>
      <c r="N184" t="s">
        <v>12</v>
      </c>
      <c r="O184" t="s">
        <v>15</v>
      </c>
    </row>
    <row r="185" spans="1:15" x14ac:dyDescent="0.3">
      <c r="A185">
        <f>VALUE(LEFT('SBB FNF CDEC Data'!L185,4))</f>
        <v>1937</v>
      </c>
      <c r="B185">
        <f>VALUE(RIGHT(LEFT('SBB FNF CDEC Data'!L185,6),2))</f>
        <v>1</v>
      </c>
      <c r="C185">
        <f t="shared" si="2"/>
        <v>1937</v>
      </c>
      <c r="D185">
        <f>'SBB FNF CDEC Data'!M185/1000</f>
        <v>262</v>
      </c>
      <c r="G185" t="s">
        <v>9</v>
      </c>
      <c r="H185" t="s">
        <v>10</v>
      </c>
      <c r="I185">
        <v>65</v>
      </c>
      <c r="J185" t="s">
        <v>11</v>
      </c>
      <c r="K185" t="s">
        <v>12</v>
      </c>
      <c r="L185" t="s">
        <v>352</v>
      </c>
      <c r="M185" t="s">
        <v>353</v>
      </c>
      <c r="N185" t="s">
        <v>12</v>
      </c>
      <c r="O185" t="s">
        <v>15</v>
      </c>
    </row>
    <row r="186" spans="1:15" x14ac:dyDescent="0.3">
      <c r="A186">
        <f>VALUE(LEFT('SBB FNF CDEC Data'!L186,4))</f>
        <v>1937</v>
      </c>
      <c r="B186">
        <f>VALUE(RIGHT(LEFT('SBB FNF CDEC Data'!L186,6),2))</f>
        <v>2</v>
      </c>
      <c r="C186">
        <f t="shared" si="2"/>
        <v>1937</v>
      </c>
      <c r="D186">
        <f>'SBB FNF CDEC Data'!M186/1000</f>
        <v>682</v>
      </c>
      <c r="G186" t="s">
        <v>9</v>
      </c>
      <c r="H186" t="s">
        <v>10</v>
      </c>
      <c r="I186">
        <v>65</v>
      </c>
      <c r="J186" t="s">
        <v>11</v>
      </c>
      <c r="K186" t="s">
        <v>12</v>
      </c>
      <c r="L186" t="s">
        <v>354</v>
      </c>
      <c r="M186" t="s">
        <v>355</v>
      </c>
      <c r="N186" t="s">
        <v>12</v>
      </c>
      <c r="O186" t="s">
        <v>15</v>
      </c>
    </row>
    <row r="187" spans="1:15" x14ac:dyDescent="0.3">
      <c r="A187">
        <f>VALUE(LEFT('SBB FNF CDEC Data'!L187,4))</f>
        <v>1937</v>
      </c>
      <c r="B187">
        <f>VALUE(RIGHT(LEFT('SBB FNF CDEC Data'!L187,6),2))</f>
        <v>3</v>
      </c>
      <c r="C187">
        <f t="shared" si="2"/>
        <v>1937</v>
      </c>
      <c r="D187">
        <f>'SBB FNF CDEC Data'!M187/1000</f>
        <v>1441</v>
      </c>
      <c r="G187" t="s">
        <v>9</v>
      </c>
      <c r="H187" t="s">
        <v>10</v>
      </c>
      <c r="I187">
        <v>65</v>
      </c>
      <c r="J187" t="s">
        <v>11</v>
      </c>
      <c r="K187" t="s">
        <v>12</v>
      </c>
      <c r="L187" t="s">
        <v>356</v>
      </c>
      <c r="M187" t="s">
        <v>357</v>
      </c>
      <c r="N187" t="s">
        <v>12</v>
      </c>
      <c r="O187" t="s">
        <v>15</v>
      </c>
    </row>
    <row r="188" spans="1:15" x14ac:dyDescent="0.3">
      <c r="A188">
        <f>VALUE(LEFT('SBB FNF CDEC Data'!L188,4))</f>
        <v>1937</v>
      </c>
      <c r="B188">
        <f>VALUE(RIGHT(LEFT('SBB FNF CDEC Data'!L188,6),2))</f>
        <v>4</v>
      </c>
      <c r="C188">
        <f t="shared" si="2"/>
        <v>1937</v>
      </c>
      <c r="D188">
        <f>'SBB FNF CDEC Data'!M188/1000</f>
        <v>1194</v>
      </c>
      <c r="G188" t="s">
        <v>9</v>
      </c>
      <c r="H188" t="s">
        <v>10</v>
      </c>
      <c r="I188">
        <v>65</v>
      </c>
      <c r="J188" t="s">
        <v>11</v>
      </c>
      <c r="K188" t="s">
        <v>12</v>
      </c>
      <c r="L188" t="s">
        <v>358</v>
      </c>
      <c r="M188" t="s">
        <v>163</v>
      </c>
      <c r="N188" t="s">
        <v>12</v>
      </c>
      <c r="O188" t="s">
        <v>15</v>
      </c>
    </row>
    <row r="189" spans="1:15" x14ac:dyDescent="0.3">
      <c r="A189">
        <f>VALUE(LEFT('SBB FNF CDEC Data'!L189,4))</f>
        <v>1937</v>
      </c>
      <c r="B189">
        <f>VALUE(RIGHT(LEFT('SBB FNF CDEC Data'!L189,6),2))</f>
        <v>5</v>
      </c>
      <c r="C189">
        <f t="shared" si="2"/>
        <v>1937</v>
      </c>
      <c r="D189">
        <f>'SBB FNF CDEC Data'!M189/1000</f>
        <v>731</v>
      </c>
      <c r="G189" t="s">
        <v>9</v>
      </c>
      <c r="H189" t="s">
        <v>10</v>
      </c>
      <c r="I189">
        <v>65</v>
      </c>
      <c r="J189" t="s">
        <v>11</v>
      </c>
      <c r="K189" t="s">
        <v>12</v>
      </c>
      <c r="L189" t="s">
        <v>359</v>
      </c>
      <c r="M189" t="s">
        <v>360</v>
      </c>
      <c r="N189" t="s">
        <v>12</v>
      </c>
      <c r="O189" t="s">
        <v>15</v>
      </c>
    </row>
    <row r="190" spans="1:15" x14ac:dyDescent="0.3">
      <c r="A190">
        <f>VALUE(LEFT('SBB FNF CDEC Data'!L190,4))</f>
        <v>1937</v>
      </c>
      <c r="B190">
        <f>VALUE(RIGHT(LEFT('SBB FNF CDEC Data'!L190,6),2))</f>
        <v>6</v>
      </c>
      <c r="C190">
        <f t="shared" si="2"/>
        <v>1937</v>
      </c>
      <c r="D190">
        <f>'SBB FNF CDEC Data'!M190/1000</f>
        <v>425</v>
      </c>
      <c r="G190" t="s">
        <v>9</v>
      </c>
      <c r="H190" t="s">
        <v>10</v>
      </c>
      <c r="I190">
        <v>65</v>
      </c>
      <c r="J190" t="s">
        <v>11</v>
      </c>
      <c r="K190" t="s">
        <v>12</v>
      </c>
      <c r="L190" t="s">
        <v>361</v>
      </c>
      <c r="M190" t="s">
        <v>362</v>
      </c>
      <c r="N190" t="s">
        <v>12</v>
      </c>
      <c r="O190" t="s">
        <v>15</v>
      </c>
    </row>
    <row r="191" spans="1:15" x14ac:dyDescent="0.3">
      <c r="A191">
        <f>VALUE(LEFT('SBB FNF CDEC Data'!L191,4))</f>
        <v>1937</v>
      </c>
      <c r="B191">
        <f>VALUE(RIGHT(LEFT('SBB FNF CDEC Data'!L191,6),2))</f>
        <v>7</v>
      </c>
      <c r="C191">
        <f t="shared" si="2"/>
        <v>1937</v>
      </c>
      <c r="D191">
        <f>'SBB FNF CDEC Data'!M191/1000</f>
        <v>250</v>
      </c>
      <c r="G191" t="s">
        <v>9</v>
      </c>
      <c r="H191" t="s">
        <v>10</v>
      </c>
      <c r="I191">
        <v>65</v>
      </c>
      <c r="J191" t="s">
        <v>11</v>
      </c>
      <c r="K191" t="s">
        <v>12</v>
      </c>
      <c r="L191" t="s">
        <v>363</v>
      </c>
      <c r="M191" t="s">
        <v>65</v>
      </c>
      <c r="N191" t="s">
        <v>12</v>
      </c>
      <c r="O191" t="s">
        <v>15</v>
      </c>
    </row>
    <row r="192" spans="1:15" x14ac:dyDescent="0.3">
      <c r="A192">
        <f>VALUE(LEFT('SBB FNF CDEC Data'!L192,4))</f>
        <v>1937</v>
      </c>
      <c r="B192">
        <f>VALUE(RIGHT(LEFT('SBB FNF CDEC Data'!L192,6),2))</f>
        <v>8</v>
      </c>
      <c r="C192">
        <f t="shared" si="2"/>
        <v>1937</v>
      </c>
      <c r="D192">
        <f>'SBB FNF CDEC Data'!M192/1000</f>
        <v>186</v>
      </c>
      <c r="G192" t="s">
        <v>9</v>
      </c>
      <c r="H192" t="s">
        <v>10</v>
      </c>
      <c r="I192">
        <v>65</v>
      </c>
      <c r="J192" t="s">
        <v>11</v>
      </c>
      <c r="K192" t="s">
        <v>12</v>
      </c>
      <c r="L192" t="s">
        <v>364</v>
      </c>
      <c r="M192" t="s">
        <v>236</v>
      </c>
      <c r="N192" t="s">
        <v>12</v>
      </c>
      <c r="O192" t="s">
        <v>15</v>
      </c>
    </row>
    <row r="193" spans="1:15" x14ac:dyDescent="0.3">
      <c r="A193">
        <f>VALUE(LEFT('SBB FNF CDEC Data'!L193,4))</f>
        <v>1937</v>
      </c>
      <c r="B193">
        <f>VALUE(RIGHT(LEFT('SBB FNF CDEC Data'!L193,6),2))</f>
        <v>9</v>
      </c>
      <c r="C193">
        <f t="shared" si="2"/>
        <v>1937</v>
      </c>
      <c r="D193">
        <f>'SBB FNF CDEC Data'!M193/1000</f>
        <v>188</v>
      </c>
      <c r="G193" t="s">
        <v>9</v>
      </c>
      <c r="H193" t="s">
        <v>10</v>
      </c>
      <c r="I193">
        <v>65</v>
      </c>
      <c r="J193" t="s">
        <v>11</v>
      </c>
      <c r="K193" t="s">
        <v>12</v>
      </c>
      <c r="L193" t="s">
        <v>365</v>
      </c>
      <c r="M193" t="s">
        <v>281</v>
      </c>
      <c r="N193" t="s">
        <v>12</v>
      </c>
      <c r="O193" t="s">
        <v>15</v>
      </c>
    </row>
    <row r="194" spans="1:15" x14ac:dyDescent="0.3">
      <c r="A194">
        <f>VALUE(LEFT('SBB FNF CDEC Data'!L194,4))</f>
        <v>1937</v>
      </c>
      <c r="B194">
        <f>VALUE(RIGHT(LEFT('SBB FNF CDEC Data'!L194,6),2))</f>
        <v>10</v>
      </c>
      <c r="C194">
        <f t="shared" si="2"/>
        <v>1938</v>
      </c>
      <c r="D194">
        <f>'SBB FNF CDEC Data'!M194/1000</f>
        <v>250</v>
      </c>
      <c r="G194" t="s">
        <v>9</v>
      </c>
      <c r="H194" t="s">
        <v>10</v>
      </c>
      <c r="I194">
        <v>65</v>
      </c>
      <c r="J194" t="s">
        <v>11</v>
      </c>
      <c r="K194" t="s">
        <v>12</v>
      </c>
      <c r="L194" t="s">
        <v>366</v>
      </c>
      <c r="M194" t="s">
        <v>65</v>
      </c>
      <c r="N194" t="s">
        <v>12</v>
      </c>
      <c r="O194" t="s">
        <v>15</v>
      </c>
    </row>
    <row r="195" spans="1:15" x14ac:dyDescent="0.3">
      <c r="A195">
        <f>VALUE(LEFT('SBB FNF CDEC Data'!L195,4))</f>
        <v>1937</v>
      </c>
      <c r="B195">
        <f>VALUE(RIGHT(LEFT('SBB FNF CDEC Data'!L195,6),2))</f>
        <v>11</v>
      </c>
      <c r="C195">
        <f t="shared" ref="C195:C258" si="3">IF(B195&gt;=10,A195+1,A195)</f>
        <v>1938</v>
      </c>
      <c r="D195">
        <f>'SBB FNF CDEC Data'!M195/1000</f>
        <v>1165</v>
      </c>
      <c r="G195" t="s">
        <v>9</v>
      </c>
      <c r="H195" t="s">
        <v>10</v>
      </c>
      <c r="I195">
        <v>65</v>
      </c>
      <c r="J195" t="s">
        <v>11</v>
      </c>
      <c r="K195" t="s">
        <v>12</v>
      </c>
      <c r="L195" t="s">
        <v>367</v>
      </c>
      <c r="M195" t="s">
        <v>368</v>
      </c>
      <c r="N195" t="s">
        <v>12</v>
      </c>
      <c r="O195" t="s">
        <v>15</v>
      </c>
    </row>
    <row r="196" spans="1:15" x14ac:dyDescent="0.3">
      <c r="A196">
        <f>VALUE(LEFT('SBB FNF CDEC Data'!L196,4))</f>
        <v>1937</v>
      </c>
      <c r="B196">
        <f>VALUE(RIGHT(LEFT('SBB FNF CDEC Data'!L196,6),2))</f>
        <v>12</v>
      </c>
      <c r="C196">
        <f t="shared" si="3"/>
        <v>1938</v>
      </c>
      <c r="D196">
        <f>'SBB FNF CDEC Data'!M196/1000</f>
        <v>1908</v>
      </c>
      <c r="G196" t="s">
        <v>9</v>
      </c>
      <c r="H196" t="s">
        <v>10</v>
      </c>
      <c r="I196">
        <v>65</v>
      </c>
      <c r="J196" t="s">
        <v>11</v>
      </c>
      <c r="K196" t="s">
        <v>12</v>
      </c>
      <c r="L196" t="s">
        <v>369</v>
      </c>
      <c r="M196" t="s">
        <v>370</v>
      </c>
      <c r="N196" t="s">
        <v>12</v>
      </c>
      <c r="O196" t="s">
        <v>15</v>
      </c>
    </row>
    <row r="197" spans="1:15" x14ac:dyDescent="0.3">
      <c r="A197">
        <f>VALUE(LEFT('SBB FNF CDEC Data'!L197,4))</f>
        <v>1938</v>
      </c>
      <c r="B197">
        <f>VALUE(RIGHT(LEFT('SBB FNF CDEC Data'!L197,6),2))</f>
        <v>1</v>
      </c>
      <c r="C197">
        <f t="shared" si="3"/>
        <v>1938</v>
      </c>
      <c r="D197">
        <f>'SBB FNF CDEC Data'!M197/1000</f>
        <v>950</v>
      </c>
      <c r="G197" t="s">
        <v>9</v>
      </c>
      <c r="H197" t="s">
        <v>10</v>
      </c>
      <c r="I197">
        <v>65</v>
      </c>
      <c r="J197" t="s">
        <v>11</v>
      </c>
      <c r="K197" t="s">
        <v>12</v>
      </c>
      <c r="L197" t="s">
        <v>371</v>
      </c>
      <c r="M197" t="s">
        <v>372</v>
      </c>
      <c r="N197" t="s">
        <v>12</v>
      </c>
      <c r="O197" t="s">
        <v>15</v>
      </c>
    </row>
    <row r="198" spans="1:15" x14ac:dyDescent="0.3">
      <c r="A198">
        <f>VALUE(LEFT('SBB FNF CDEC Data'!L198,4))</f>
        <v>1938</v>
      </c>
      <c r="B198">
        <f>VALUE(RIGHT(LEFT('SBB FNF CDEC Data'!L198,6),2))</f>
        <v>2</v>
      </c>
      <c r="C198">
        <f t="shared" si="3"/>
        <v>1938</v>
      </c>
      <c r="D198">
        <f>'SBB FNF CDEC Data'!M198/1000</f>
        <v>2614</v>
      </c>
      <c r="G198" t="s">
        <v>9</v>
      </c>
      <c r="H198" t="s">
        <v>10</v>
      </c>
      <c r="I198">
        <v>65</v>
      </c>
      <c r="J198" t="s">
        <v>11</v>
      </c>
      <c r="K198" t="s">
        <v>12</v>
      </c>
      <c r="L198" t="s">
        <v>373</v>
      </c>
      <c r="M198" t="s">
        <v>374</v>
      </c>
      <c r="N198" t="s">
        <v>12</v>
      </c>
      <c r="O198" t="s">
        <v>15</v>
      </c>
    </row>
    <row r="199" spans="1:15" x14ac:dyDescent="0.3">
      <c r="A199">
        <f>VALUE(LEFT('SBB FNF CDEC Data'!L199,4))</f>
        <v>1938</v>
      </c>
      <c r="B199">
        <f>VALUE(RIGHT(LEFT('SBB FNF CDEC Data'!L199,6),2))</f>
        <v>3</v>
      </c>
      <c r="C199">
        <f t="shared" si="3"/>
        <v>1938</v>
      </c>
      <c r="D199">
        <f>'SBB FNF CDEC Data'!M199/1000</f>
        <v>3185</v>
      </c>
      <c r="G199" t="s">
        <v>9</v>
      </c>
      <c r="H199" t="s">
        <v>10</v>
      </c>
      <c r="I199">
        <v>65</v>
      </c>
      <c r="J199" t="s">
        <v>11</v>
      </c>
      <c r="K199" t="s">
        <v>12</v>
      </c>
      <c r="L199" t="s">
        <v>375</v>
      </c>
      <c r="M199" t="s">
        <v>376</v>
      </c>
      <c r="N199" t="s">
        <v>12</v>
      </c>
      <c r="O199" t="s">
        <v>15</v>
      </c>
    </row>
    <row r="200" spans="1:15" x14ac:dyDescent="0.3">
      <c r="A200">
        <f>VALUE(LEFT('SBB FNF CDEC Data'!L200,4))</f>
        <v>1938</v>
      </c>
      <c r="B200">
        <f>VALUE(RIGHT(LEFT('SBB FNF CDEC Data'!L200,6),2))</f>
        <v>4</v>
      </c>
      <c r="C200">
        <f t="shared" si="3"/>
        <v>1938</v>
      </c>
      <c r="D200">
        <f>'SBB FNF CDEC Data'!M200/1000</f>
        <v>1769</v>
      </c>
      <c r="G200" t="s">
        <v>9</v>
      </c>
      <c r="H200" t="s">
        <v>10</v>
      </c>
      <c r="I200">
        <v>65</v>
      </c>
      <c r="J200" t="s">
        <v>11</v>
      </c>
      <c r="K200" t="s">
        <v>12</v>
      </c>
      <c r="L200" t="s">
        <v>377</v>
      </c>
      <c r="M200" t="s">
        <v>378</v>
      </c>
      <c r="N200" t="s">
        <v>12</v>
      </c>
      <c r="O200" t="s">
        <v>15</v>
      </c>
    </row>
    <row r="201" spans="1:15" x14ac:dyDescent="0.3">
      <c r="A201">
        <f>VALUE(LEFT('SBB FNF CDEC Data'!L201,4))</f>
        <v>1938</v>
      </c>
      <c r="B201">
        <f>VALUE(RIGHT(LEFT('SBB FNF CDEC Data'!L201,6),2))</f>
        <v>5</v>
      </c>
      <c r="C201">
        <f t="shared" si="3"/>
        <v>1938</v>
      </c>
      <c r="D201">
        <f>'SBB FNF CDEC Data'!M201/1000</f>
        <v>1286</v>
      </c>
      <c r="G201" t="s">
        <v>9</v>
      </c>
      <c r="H201" t="s">
        <v>10</v>
      </c>
      <c r="I201">
        <v>65</v>
      </c>
      <c r="J201" t="s">
        <v>11</v>
      </c>
      <c r="K201" t="s">
        <v>12</v>
      </c>
      <c r="L201" t="s">
        <v>379</v>
      </c>
      <c r="M201" t="s">
        <v>380</v>
      </c>
      <c r="N201" t="s">
        <v>12</v>
      </c>
      <c r="O201" t="s">
        <v>15</v>
      </c>
    </row>
    <row r="202" spans="1:15" x14ac:dyDescent="0.3">
      <c r="A202">
        <f>VALUE(LEFT('SBB FNF CDEC Data'!L202,4))</f>
        <v>1938</v>
      </c>
      <c r="B202">
        <f>VALUE(RIGHT(LEFT('SBB FNF CDEC Data'!L202,6),2))</f>
        <v>6</v>
      </c>
      <c r="C202">
        <f t="shared" si="3"/>
        <v>1938</v>
      </c>
      <c r="D202">
        <f>'SBB FNF CDEC Data'!M202/1000</f>
        <v>632</v>
      </c>
      <c r="G202" t="s">
        <v>9</v>
      </c>
      <c r="H202" t="s">
        <v>10</v>
      </c>
      <c r="I202">
        <v>65</v>
      </c>
      <c r="J202" t="s">
        <v>11</v>
      </c>
      <c r="K202" t="s">
        <v>12</v>
      </c>
      <c r="L202" t="s">
        <v>381</v>
      </c>
      <c r="M202" t="s">
        <v>382</v>
      </c>
      <c r="N202" t="s">
        <v>12</v>
      </c>
      <c r="O202" t="s">
        <v>15</v>
      </c>
    </row>
    <row r="203" spans="1:15" x14ac:dyDescent="0.3">
      <c r="A203">
        <f>VALUE(LEFT('SBB FNF CDEC Data'!L203,4))</f>
        <v>1938</v>
      </c>
      <c r="B203">
        <f>VALUE(RIGHT(LEFT('SBB FNF CDEC Data'!L203,6),2))</f>
        <v>7</v>
      </c>
      <c r="C203">
        <f t="shared" si="3"/>
        <v>1938</v>
      </c>
      <c r="D203">
        <f>'SBB FNF CDEC Data'!M203/1000</f>
        <v>375</v>
      </c>
      <c r="G203" t="s">
        <v>9</v>
      </c>
      <c r="H203" t="s">
        <v>10</v>
      </c>
      <c r="I203">
        <v>65</v>
      </c>
      <c r="J203" t="s">
        <v>11</v>
      </c>
      <c r="K203" t="s">
        <v>12</v>
      </c>
      <c r="L203" t="s">
        <v>383</v>
      </c>
      <c r="M203" t="s">
        <v>384</v>
      </c>
      <c r="N203" t="s">
        <v>12</v>
      </c>
      <c r="O203" t="s">
        <v>15</v>
      </c>
    </row>
    <row r="204" spans="1:15" x14ac:dyDescent="0.3">
      <c r="A204">
        <f>VALUE(LEFT('SBB FNF CDEC Data'!L204,4))</f>
        <v>1938</v>
      </c>
      <c r="B204">
        <f>VALUE(RIGHT(LEFT('SBB FNF CDEC Data'!L204,6),2))</f>
        <v>8</v>
      </c>
      <c r="C204">
        <f t="shared" si="3"/>
        <v>1938</v>
      </c>
      <c r="D204">
        <f>'SBB FNF CDEC Data'!M204/1000</f>
        <v>282</v>
      </c>
      <c r="G204" t="s">
        <v>9</v>
      </c>
      <c r="H204" t="s">
        <v>10</v>
      </c>
      <c r="I204">
        <v>65</v>
      </c>
      <c r="J204" t="s">
        <v>11</v>
      </c>
      <c r="K204" t="s">
        <v>12</v>
      </c>
      <c r="L204" t="s">
        <v>385</v>
      </c>
      <c r="M204" t="s">
        <v>331</v>
      </c>
      <c r="N204" t="s">
        <v>12</v>
      </c>
      <c r="O204" t="s">
        <v>15</v>
      </c>
    </row>
    <row r="205" spans="1:15" x14ac:dyDescent="0.3">
      <c r="A205">
        <f>VALUE(LEFT('SBB FNF CDEC Data'!L205,4))</f>
        <v>1938</v>
      </c>
      <c r="B205">
        <f>VALUE(RIGHT(LEFT('SBB FNF CDEC Data'!L205,6),2))</f>
        <v>9</v>
      </c>
      <c r="C205">
        <f t="shared" si="3"/>
        <v>1938</v>
      </c>
      <c r="D205">
        <f>'SBB FNF CDEC Data'!M205/1000</f>
        <v>261</v>
      </c>
      <c r="G205" t="s">
        <v>9</v>
      </c>
      <c r="H205" t="s">
        <v>10</v>
      </c>
      <c r="I205">
        <v>65</v>
      </c>
      <c r="J205" t="s">
        <v>11</v>
      </c>
      <c r="K205" t="s">
        <v>12</v>
      </c>
      <c r="L205" t="s">
        <v>386</v>
      </c>
      <c r="M205" t="s">
        <v>387</v>
      </c>
      <c r="N205" t="s">
        <v>12</v>
      </c>
      <c r="O205" t="s">
        <v>15</v>
      </c>
    </row>
    <row r="206" spans="1:15" x14ac:dyDescent="0.3">
      <c r="A206">
        <f>VALUE(LEFT('SBB FNF CDEC Data'!L206,4))</f>
        <v>1938</v>
      </c>
      <c r="B206">
        <f>VALUE(RIGHT(LEFT('SBB FNF CDEC Data'!L206,6),2))</f>
        <v>10</v>
      </c>
      <c r="C206">
        <f t="shared" si="3"/>
        <v>1939</v>
      </c>
      <c r="D206">
        <f>'SBB FNF CDEC Data'!M206/1000</f>
        <v>305</v>
      </c>
      <c r="G206" t="s">
        <v>9</v>
      </c>
      <c r="H206" t="s">
        <v>10</v>
      </c>
      <c r="I206">
        <v>65</v>
      </c>
      <c r="J206" t="s">
        <v>11</v>
      </c>
      <c r="K206" t="s">
        <v>12</v>
      </c>
      <c r="L206" t="s">
        <v>388</v>
      </c>
      <c r="M206" t="s">
        <v>389</v>
      </c>
      <c r="N206" t="s">
        <v>12</v>
      </c>
      <c r="O206" t="s">
        <v>15</v>
      </c>
    </row>
    <row r="207" spans="1:15" x14ac:dyDescent="0.3">
      <c r="A207">
        <f>VALUE(LEFT('SBB FNF CDEC Data'!L207,4))</f>
        <v>1938</v>
      </c>
      <c r="B207">
        <f>VALUE(RIGHT(LEFT('SBB FNF CDEC Data'!L207,6),2))</f>
        <v>11</v>
      </c>
      <c r="C207">
        <f t="shared" si="3"/>
        <v>1939</v>
      </c>
      <c r="D207">
        <f>'SBB FNF CDEC Data'!M207/1000</f>
        <v>326</v>
      </c>
      <c r="G207" t="s">
        <v>9</v>
      </c>
      <c r="H207" t="s">
        <v>10</v>
      </c>
      <c r="I207">
        <v>65</v>
      </c>
      <c r="J207" t="s">
        <v>11</v>
      </c>
      <c r="K207" t="s">
        <v>12</v>
      </c>
      <c r="L207" t="s">
        <v>390</v>
      </c>
      <c r="M207" t="s">
        <v>391</v>
      </c>
      <c r="N207" t="s">
        <v>12</v>
      </c>
      <c r="O207" t="s">
        <v>15</v>
      </c>
    </row>
    <row r="208" spans="1:15" x14ac:dyDescent="0.3">
      <c r="A208">
        <f>VALUE(LEFT('SBB FNF CDEC Data'!L208,4))</f>
        <v>1938</v>
      </c>
      <c r="B208">
        <f>VALUE(RIGHT(LEFT('SBB FNF CDEC Data'!L208,6),2))</f>
        <v>12</v>
      </c>
      <c r="C208">
        <f t="shared" si="3"/>
        <v>1939</v>
      </c>
      <c r="D208">
        <f>'SBB FNF CDEC Data'!M208/1000</f>
        <v>466</v>
      </c>
      <c r="G208" t="s">
        <v>9</v>
      </c>
      <c r="H208" t="s">
        <v>10</v>
      </c>
      <c r="I208">
        <v>65</v>
      </c>
      <c r="J208" t="s">
        <v>11</v>
      </c>
      <c r="K208" t="s">
        <v>12</v>
      </c>
      <c r="L208" t="s">
        <v>392</v>
      </c>
      <c r="M208" t="s">
        <v>101</v>
      </c>
      <c r="N208" t="s">
        <v>12</v>
      </c>
      <c r="O208" t="s">
        <v>15</v>
      </c>
    </row>
    <row r="209" spans="1:15" x14ac:dyDescent="0.3">
      <c r="A209">
        <f>VALUE(LEFT('SBB FNF CDEC Data'!L209,4))</f>
        <v>1939</v>
      </c>
      <c r="B209">
        <f>VALUE(RIGHT(LEFT('SBB FNF CDEC Data'!L209,6),2))</f>
        <v>1</v>
      </c>
      <c r="C209">
        <f t="shared" si="3"/>
        <v>1939</v>
      </c>
      <c r="D209">
        <f>'SBB FNF CDEC Data'!M209/1000</f>
        <v>426</v>
      </c>
      <c r="G209" t="s">
        <v>9</v>
      </c>
      <c r="H209" t="s">
        <v>10</v>
      </c>
      <c r="I209">
        <v>65</v>
      </c>
      <c r="J209" t="s">
        <v>11</v>
      </c>
      <c r="K209" t="s">
        <v>12</v>
      </c>
      <c r="L209" t="s">
        <v>393</v>
      </c>
      <c r="M209" t="s">
        <v>394</v>
      </c>
      <c r="N209" t="s">
        <v>12</v>
      </c>
      <c r="O209" t="s">
        <v>15</v>
      </c>
    </row>
    <row r="210" spans="1:15" x14ac:dyDescent="0.3">
      <c r="A210">
        <f>VALUE(LEFT('SBB FNF CDEC Data'!L210,4))</f>
        <v>1939</v>
      </c>
      <c r="B210">
        <f>VALUE(RIGHT(LEFT('SBB FNF CDEC Data'!L210,6),2))</f>
        <v>2</v>
      </c>
      <c r="C210">
        <f t="shared" si="3"/>
        <v>1939</v>
      </c>
      <c r="D210">
        <f>'SBB FNF CDEC Data'!M210/1000</f>
        <v>406</v>
      </c>
      <c r="G210" t="s">
        <v>9</v>
      </c>
      <c r="H210" t="s">
        <v>10</v>
      </c>
      <c r="I210">
        <v>65</v>
      </c>
      <c r="J210" t="s">
        <v>11</v>
      </c>
      <c r="K210" t="s">
        <v>12</v>
      </c>
      <c r="L210" t="s">
        <v>395</v>
      </c>
      <c r="M210" t="s">
        <v>396</v>
      </c>
      <c r="N210" t="s">
        <v>12</v>
      </c>
      <c r="O210" t="s">
        <v>15</v>
      </c>
    </row>
    <row r="211" spans="1:15" x14ac:dyDescent="0.3">
      <c r="A211">
        <f>VALUE(LEFT('SBB FNF CDEC Data'!L211,4))</f>
        <v>1939</v>
      </c>
      <c r="B211">
        <f>VALUE(RIGHT(LEFT('SBB FNF CDEC Data'!L211,6),2))</f>
        <v>3</v>
      </c>
      <c r="C211">
        <f t="shared" si="3"/>
        <v>1939</v>
      </c>
      <c r="D211">
        <f>'SBB FNF CDEC Data'!M211/1000</f>
        <v>750</v>
      </c>
      <c r="G211" t="s">
        <v>9</v>
      </c>
      <c r="H211" t="s">
        <v>10</v>
      </c>
      <c r="I211">
        <v>65</v>
      </c>
      <c r="J211" t="s">
        <v>11</v>
      </c>
      <c r="K211" t="s">
        <v>12</v>
      </c>
      <c r="L211" t="s">
        <v>397</v>
      </c>
      <c r="M211" t="s">
        <v>398</v>
      </c>
      <c r="N211" t="s">
        <v>12</v>
      </c>
      <c r="O211" t="s">
        <v>15</v>
      </c>
    </row>
    <row r="212" spans="1:15" x14ac:dyDescent="0.3">
      <c r="A212">
        <f>VALUE(LEFT('SBB FNF CDEC Data'!L212,4))</f>
        <v>1939</v>
      </c>
      <c r="B212">
        <f>VALUE(RIGHT(LEFT('SBB FNF CDEC Data'!L212,6),2))</f>
        <v>4</v>
      </c>
      <c r="C212">
        <f t="shared" si="3"/>
        <v>1939</v>
      </c>
      <c r="D212">
        <f>'SBB FNF CDEC Data'!M212/1000</f>
        <v>454</v>
      </c>
      <c r="G212" t="s">
        <v>9</v>
      </c>
      <c r="H212" t="s">
        <v>10</v>
      </c>
      <c r="I212">
        <v>65</v>
      </c>
      <c r="J212" t="s">
        <v>11</v>
      </c>
      <c r="K212" t="s">
        <v>12</v>
      </c>
      <c r="L212" t="s">
        <v>399</v>
      </c>
      <c r="M212" t="s">
        <v>400</v>
      </c>
      <c r="N212" t="s">
        <v>12</v>
      </c>
      <c r="O212" t="s">
        <v>15</v>
      </c>
    </row>
    <row r="213" spans="1:15" x14ac:dyDescent="0.3">
      <c r="A213">
        <f>VALUE(LEFT('SBB FNF CDEC Data'!L213,4))</f>
        <v>1939</v>
      </c>
      <c r="B213">
        <f>VALUE(RIGHT(LEFT('SBB FNF CDEC Data'!L213,6),2))</f>
        <v>5</v>
      </c>
      <c r="C213">
        <f t="shared" si="3"/>
        <v>1939</v>
      </c>
      <c r="D213">
        <f>'SBB FNF CDEC Data'!M213/1000</f>
        <v>339</v>
      </c>
      <c r="G213" t="s">
        <v>9</v>
      </c>
      <c r="H213" t="s">
        <v>10</v>
      </c>
      <c r="I213">
        <v>65</v>
      </c>
      <c r="J213" t="s">
        <v>11</v>
      </c>
      <c r="K213" t="s">
        <v>12</v>
      </c>
      <c r="L213" t="s">
        <v>401</v>
      </c>
      <c r="M213" t="s">
        <v>41</v>
      </c>
      <c r="N213" t="s">
        <v>12</v>
      </c>
      <c r="O213" t="s">
        <v>15</v>
      </c>
    </row>
    <row r="214" spans="1:15" x14ac:dyDescent="0.3">
      <c r="A214">
        <f>VALUE(LEFT('SBB FNF CDEC Data'!L214,4))</f>
        <v>1939</v>
      </c>
      <c r="B214">
        <f>VALUE(RIGHT(LEFT('SBB FNF CDEC Data'!L214,6),2))</f>
        <v>6</v>
      </c>
      <c r="C214">
        <f t="shared" si="3"/>
        <v>1939</v>
      </c>
      <c r="D214">
        <f>'SBB FNF CDEC Data'!M214/1000</f>
        <v>249</v>
      </c>
      <c r="G214" t="s">
        <v>9</v>
      </c>
      <c r="H214" t="s">
        <v>10</v>
      </c>
      <c r="I214">
        <v>65</v>
      </c>
      <c r="J214" t="s">
        <v>11</v>
      </c>
      <c r="K214" t="s">
        <v>12</v>
      </c>
      <c r="L214" t="s">
        <v>402</v>
      </c>
      <c r="M214" t="s">
        <v>148</v>
      </c>
      <c r="N214" t="s">
        <v>12</v>
      </c>
      <c r="O214" t="s">
        <v>15</v>
      </c>
    </row>
    <row r="215" spans="1:15" x14ac:dyDescent="0.3">
      <c r="A215">
        <f>VALUE(LEFT('SBB FNF CDEC Data'!L215,4))</f>
        <v>1939</v>
      </c>
      <c r="B215">
        <f>VALUE(RIGHT(LEFT('SBB FNF CDEC Data'!L215,6),2))</f>
        <v>7</v>
      </c>
      <c r="C215">
        <f t="shared" si="3"/>
        <v>1939</v>
      </c>
      <c r="D215">
        <f>'SBB FNF CDEC Data'!M215/1000</f>
        <v>225</v>
      </c>
      <c r="G215" t="s">
        <v>9</v>
      </c>
      <c r="H215" t="s">
        <v>10</v>
      </c>
      <c r="I215">
        <v>65</v>
      </c>
      <c r="J215" t="s">
        <v>11</v>
      </c>
      <c r="K215" t="s">
        <v>12</v>
      </c>
      <c r="L215" t="s">
        <v>403</v>
      </c>
      <c r="M215" t="s">
        <v>404</v>
      </c>
      <c r="N215" t="s">
        <v>12</v>
      </c>
      <c r="O215" t="s">
        <v>15</v>
      </c>
    </row>
    <row r="216" spans="1:15" x14ac:dyDescent="0.3">
      <c r="A216">
        <f>VALUE(LEFT('SBB FNF CDEC Data'!L216,4))</f>
        <v>1939</v>
      </c>
      <c r="B216">
        <f>VALUE(RIGHT(LEFT('SBB FNF CDEC Data'!L216,6),2))</f>
        <v>8</v>
      </c>
      <c r="C216">
        <f t="shared" si="3"/>
        <v>1939</v>
      </c>
      <c r="D216">
        <f>'SBB FNF CDEC Data'!M216/1000</f>
        <v>209</v>
      </c>
      <c r="G216" t="s">
        <v>9</v>
      </c>
      <c r="H216" t="s">
        <v>10</v>
      </c>
      <c r="I216">
        <v>65</v>
      </c>
      <c r="J216" t="s">
        <v>11</v>
      </c>
      <c r="K216" t="s">
        <v>12</v>
      </c>
      <c r="L216" t="s">
        <v>405</v>
      </c>
      <c r="M216" t="s">
        <v>329</v>
      </c>
      <c r="N216" t="s">
        <v>12</v>
      </c>
      <c r="O216" t="s">
        <v>15</v>
      </c>
    </row>
    <row r="217" spans="1:15" x14ac:dyDescent="0.3">
      <c r="A217">
        <f>VALUE(LEFT('SBB FNF CDEC Data'!L217,4))</f>
        <v>1939</v>
      </c>
      <c r="B217">
        <f>VALUE(RIGHT(LEFT('SBB FNF CDEC Data'!L217,6),2))</f>
        <v>9</v>
      </c>
      <c r="C217">
        <f t="shared" si="3"/>
        <v>1939</v>
      </c>
      <c r="D217">
        <f>'SBB FNF CDEC Data'!M217/1000</f>
        <v>215</v>
      </c>
      <c r="G217" t="s">
        <v>9</v>
      </c>
      <c r="H217" t="s">
        <v>10</v>
      </c>
      <c r="I217">
        <v>65</v>
      </c>
      <c r="J217" t="s">
        <v>11</v>
      </c>
      <c r="K217" t="s">
        <v>12</v>
      </c>
      <c r="L217" t="s">
        <v>406</v>
      </c>
      <c r="M217" t="s">
        <v>174</v>
      </c>
      <c r="N217" t="s">
        <v>12</v>
      </c>
      <c r="O217" t="s">
        <v>15</v>
      </c>
    </row>
    <row r="218" spans="1:15" x14ac:dyDescent="0.3">
      <c r="A218">
        <f>VALUE(LEFT('SBB FNF CDEC Data'!L218,4))</f>
        <v>1939</v>
      </c>
      <c r="B218">
        <f>VALUE(RIGHT(LEFT('SBB FNF CDEC Data'!L218,6),2))</f>
        <v>10</v>
      </c>
      <c r="C218">
        <f t="shared" si="3"/>
        <v>1940</v>
      </c>
      <c r="D218">
        <f>'SBB FNF CDEC Data'!M218/1000</f>
        <v>207</v>
      </c>
      <c r="G218" t="s">
        <v>9</v>
      </c>
      <c r="H218" t="s">
        <v>10</v>
      </c>
      <c r="I218">
        <v>65</v>
      </c>
      <c r="J218" t="s">
        <v>11</v>
      </c>
      <c r="K218" t="s">
        <v>12</v>
      </c>
      <c r="L218" t="s">
        <v>407</v>
      </c>
      <c r="M218" t="s">
        <v>408</v>
      </c>
      <c r="N218" t="s">
        <v>12</v>
      </c>
      <c r="O218" t="s">
        <v>15</v>
      </c>
    </row>
    <row r="219" spans="1:15" x14ac:dyDescent="0.3">
      <c r="A219">
        <f>VALUE(LEFT('SBB FNF CDEC Data'!L219,4))</f>
        <v>1939</v>
      </c>
      <c r="B219">
        <f>VALUE(RIGHT(LEFT('SBB FNF CDEC Data'!L219,6),2))</f>
        <v>11</v>
      </c>
      <c r="C219">
        <f t="shared" si="3"/>
        <v>1940</v>
      </c>
      <c r="D219">
        <f>'SBB FNF CDEC Data'!M219/1000</f>
        <v>212</v>
      </c>
      <c r="G219" t="s">
        <v>9</v>
      </c>
      <c r="H219" t="s">
        <v>10</v>
      </c>
      <c r="I219">
        <v>65</v>
      </c>
      <c r="J219" t="s">
        <v>11</v>
      </c>
      <c r="K219" t="s">
        <v>12</v>
      </c>
      <c r="L219" t="s">
        <v>409</v>
      </c>
      <c r="M219" t="s">
        <v>125</v>
      </c>
      <c r="N219" t="s">
        <v>12</v>
      </c>
      <c r="O219" t="s">
        <v>15</v>
      </c>
    </row>
    <row r="220" spans="1:15" x14ac:dyDescent="0.3">
      <c r="A220">
        <f>VALUE(LEFT('SBB FNF CDEC Data'!L220,4))</f>
        <v>1939</v>
      </c>
      <c r="B220">
        <f>VALUE(RIGHT(LEFT('SBB FNF CDEC Data'!L220,6),2))</f>
        <v>12</v>
      </c>
      <c r="C220">
        <f t="shared" si="3"/>
        <v>1940</v>
      </c>
      <c r="D220">
        <f>'SBB FNF CDEC Data'!M220/1000</f>
        <v>443</v>
      </c>
      <c r="G220" t="s">
        <v>9</v>
      </c>
      <c r="H220" t="s">
        <v>10</v>
      </c>
      <c r="I220">
        <v>65</v>
      </c>
      <c r="J220" t="s">
        <v>11</v>
      </c>
      <c r="K220" t="s">
        <v>12</v>
      </c>
      <c r="L220" t="s">
        <v>410</v>
      </c>
      <c r="M220" t="s">
        <v>411</v>
      </c>
      <c r="N220" t="s">
        <v>12</v>
      </c>
      <c r="O220" t="s">
        <v>15</v>
      </c>
    </row>
    <row r="221" spans="1:15" x14ac:dyDescent="0.3">
      <c r="A221">
        <f>VALUE(LEFT('SBB FNF CDEC Data'!L221,4))</f>
        <v>1940</v>
      </c>
      <c r="B221">
        <f>VALUE(RIGHT(LEFT('SBB FNF CDEC Data'!L221,6),2))</f>
        <v>1</v>
      </c>
      <c r="C221">
        <f t="shared" si="3"/>
        <v>1940</v>
      </c>
      <c r="D221">
        <f>'SBB FNF CDEC Data'!M221/1000</f>
        <v>1729</v>
      </c>
      <c r="G221" t="s">
        <v>9</v>
      </c>
      <c r="H221" t="s">
        <v>10</v>
      </c>
      <c r="I221">
        <v>65</v>
      </c>
      <c r="J221" t="s">
        <v>11</v>
      </c>
      <c r="K221" t="s">
        <v>12</v>
      </c>
      <c r="L221" t="s">
        <v>412</v>
      </c>
      <c r="M221" t="s">
        <v>413</v>
      </c>
      <c r="N221" t="s">
        <v>12</v>
      </c>
      <c r="O221" t="s">
        <v>15</v>
      </c>
    </row>
    <row r="222" spans="1:15" x14ac:dyDescent="0.3">
      <c r="A222">
        <f>VALUE(LEFT('SBB FNF CDEC Data'!L222,4))</f>
        <v>1940</v>
      </c>
      <c r="B222">
        <f>VALUE(RIGHT(LEFT('SBB FNF CDEC Data'!L222,6),2))</f>
        <v>2</v>
      </c>
      <c r="C222">
        <f t="shared" si="3"/>
        <v>1940</v>
      </c>
      <c r="D222">
        <f>'SBB FNF CDEC Data'!M222/1000</f>
        <v>2577</v>
      </c>
      <c r="G222" t="s">
        <v>9</v>
      </c>
      <c r="H222" t="s">
        <v>10</v>
      </c>
      <c r="I222">
        <v>65</v>
      </c>
      <c r="J222" t="s">
        <v>11</v>
      </c>
      <c r="K222" t="s">
        <v>12</v>
      </c>
      <c r="L222" t="s">
        <v>414</v>
      </c>
      <c r="M222" t="s">
        <v>415</v>
      </c>
      <c r="N222" t="s">
        <v>12</v>
      </c>
      <c r="O222" t="s">
        <v>15</v>
      </c>
    </row>
    <row r="223" spans="1:15" x14ac:dyDescent="0.3">
      <c r="A223">
        <f>VALUE(LEFT('SBB FNF CDEC Data'!L223,4))</f>
        <v>1940</v>
      </c>
      <c r="B223">
        <f>VALUE(RIGHT(LEFT('SBB FNF CDEC Data'!L223,6),2))</f>
        <v>3</v>
      </c>
      <c r="C223">
        <f t="shared" si="3"/>
        <v>1940</v>
      </c>
      <c r="D223">
        <f>'SBB FNF CDEC Data'!M223/1000</f>
        <v>2188</v>
      </c>
      <c r="G223" t="s">
        <v>9</v>
      </c>
      <c r="H223" t="s">
        <v>10</v>
      </c>
      <c r="I223">
        <v>65</v>
      </c>
      <c r="J223" t="s">
        <v>11</v>
      </c>
      <c r="K223" t="s">
        <v>12</v>
      </c>
      <c r="L223" t="s">
        <v>416</v>
      </c>
      <c r="M223" t="s">
        <v>417</v>
      </c>
      <c r="N223" t="s">
        <v>12</v>
      </c>
      <c r="O223" t="s">
        <v>15</v>
      </c>
    </row>
    <row r="224" spans="1:15" x14ac:dyDescent="0.3">
      <c r="A224">
        <f>VALUE(LEFT('SBB FNF CDEC Data'!L224,4))</f>
        <v>1940</v>
      </c>
      <c r="B224">
        <f>VALUE(RIGHT(LEFT('SBB FNF CDEC Data'!L224,6),2))</f>
        <v>4</v>
      </c>
      <c r="C224">
        <f t="shared" si="3"/>
        <v>1940</v>
      </c>
      <c r="D224">
        <f>'SBB FNF CDEC Data'!M224/1000</f>
        <v>1458</v>
      </c>
      <c r="G224" t="s">
        <v>9</v>
      </c>
      <c r="H224" t="s">
        <v>10</v>
      </c>
      <c r="I224">
        <v>65</v>
      </c>
      <c r="J224" t="s">
        <v>11</v>
      </c>
      <c r="K224" t="s">
        <v>12</v>
      </c>
      <c r="L224" t="s">
        <v>418</v>
      </c>
      <c r="M224" t="s">
        <v>419</v>
      </c>
      <c r="N224" t="s">
        <v>12</v>
      </c>
      <c r="O224" t="s">
        <v>15</v>
      </c>
    </row>
    <row r="225" spans="1:15" x14ac:dyDescent="0.3">
      <c r="A225">
        <f>VALUE(LEFT('SBB FNF CDEC Data'!L225,4))</f>
        <v>1940</v>
      </c>
      <c r="B225">
        <f>VALUE(RIGHT(LEFT('SBB FNF CDEC Data'!L225,6),2))</f>
        <v>5</v>
      </c>
      <c r="C225">
        <f t="shared" si="3"/>
        <v>1940</v>
      </c>
      <c r="D225">
        <f>'SBB FNF CDEC Data'!M225/1000</f>
        <v>581</v>
      </c>
      <c r="G225" t="s">
        <v>9</v>
      </c>
      <c r="H225" t="s">
        <v>10</v>
      </c>
      <c r="I225">
        <v>65</v>
      </c>
      <c r="J225" t="s">
        <v>11</v>
      </c>
      <c r="K225" t="s">
        <v>12</v>
      </c>
      <c r="L225" t="s">
        <v>420</v>
      </c>
      <c r="M225" t="s">
        <v>421</v>
      </c>
      <c r="N225" t="s">
        <v>12</v>
      </c>
      <c r="O225" t="s">
        <v>15</v>
      </c>
    </row>
    <row r="226" spans="1:15" x14ac:dyDescent="0.3">
      <c r="A226">
        <f>VALUE(LEFT('SBB FNF CDEC Data'!L226,4))</f>
        <v>1940</v>
      </c>
      <c r="B226">
        <f>VALUE(RIGHT(LEFT('SBB FNF CDEC Data'!L226,6),2))</f>
        <v>6</v>
      </c>
      <c r="C226">
        <f t="shared" si="3"/>
        <v>1940</v>
      </c>
      <c r="D226">
        <f>'SBB FNF CDEC Data'!M226/1000</f>
        <v>346</v>
      </c>
      <c r="G226" t="s">
        <v>9</v>
      </c>
      <c r="H226" t="s">
        <v>10</v>
      </c>
      <c r="I226">
        <v>65</v>
      </c>
      <c r="J226" t="s">
        <v>11</v>
      </c>
      <c r="K226" t="s">
        <v>12</v>
      </c>
      <c r="L226" t="s">
        <v>422</v>
      </c>
      <c r="M226" t="s">
        <v>423</v>
      </c>
      <c r="N226" t="s">
        <v>12</v>
      </c>
      <c r="O226" t="s">
        <v>15</v>
      </c>
    </row>
    <row r="227" spans="1:15" x14ac:dyDescent="0.3">
      <c r="A227">
        <f>VALUE(LEFT('SBB FNF CDEC Data'!L227,4))</f>
        <v>1940</v>
      </c>
      <c r="B227">
        <f>VALUE(RIGHT(LEFT('SBB FNF CDEC Data'!L227,6),2))</f>
        <v>7</v>
      </c>
      <c r="C227">
        <f t="shared" si="3"/>
        <v>1940</v>
      </c>
      <c r="D227">
        <f>'SBB FNF CDEC Data'!M227/1000</f>
        <v>275</v>
      </c>
      <c r="G227" t="s">
        <v>9</v>
      </c>
      <c r="H227" t="s">
        <v>10</v>
      </c>
      <c r="I227">
        <v>65</v>
      </c>
      <c r="J227" t="s">
        <v>11</v>
      </c>
      <c r="K227" t="s">
        <v>12</v>
      </c>
      <c r="L227" t="s">
        <v>424</v>
      </c>
      <c r="M227" t="s">
        <v>425</v>
      </c>
      <c r="N227" t="s">
        <v>12</v>
      </c>
      <c r="O227" t="s">
        <v>15</v>
      </c>
    </row>
    <row r="228" spans="1:15" x14ac:dyDescent="0.3">
      <c r="A228">
        <f>VALUE(LEFT('SBB FNF CDEC Data'!L228,4))</f>
        <v>1940</v>
      </c>
      <c r="B228">
        <f>VALUE(RIGHT(LEFT('SBB FNF CDEC Data'!L228,6),2))</f>
        <v>8</v>
      </c>
      <c r="C228">
        <f t="shared" si="3"/>
        <v>1940</v>
      </c>
      <c r="D228">
        <f>'SBB FNF CDEC Data'!M228/1000</f>
        <v>231</v>
      </c>
      <c r="G228" t="s">
        <v>9</v>
      </c>
      <c r="H228" t="s">
        <v>10</v>
      </c>
      <c r="I228">
        <v>65</v>
      </c>
      <c r="J228" t="s">
        <v>11</v>
      </c>
      <c r="K228" t="s">
        <v>12</v>
      </c>
      <c r="L228" t="s">
        <v>426</v>
      </c>
      <c r="M228" t="s">
        <v>172</v>
      </c>
      <c r="N228" t="s">
        <v>12</v>
      </c>
      <c r="O228" t="s">
        <v>15</v>
      </c>
    </row>
    <row r="229" spans="1:15" x14ac:dyDescent="0.3">
      <c r="A229">
        <f>VALUE(LEFT('SBB FNF CDEC Data'!L229,4))</f>
        <v>1940</v>
      </c>
      <c r="B229">
        <f>VALUE(RIGHT(LEFT('SBB FNF CDEC Data'!L229,6),2))</f>
        <v>9</v>
      </c>
      <c r="C229">
        <f t="shared" si="3"/>
        <v>1940</v>
      </c>
      <c r="D229">
        <f>'SBB FNF CDEC Data'!M229/1000</f>
        <v>246</v>
      </c>
      <c r="G229" t="s">
        <v>9</v>
      </c>
      <c r="H229" t="s">
        <v>10</v>
      </c>
      <c r="I229">
        <v>65</v>
      </c>
      <c r="J229" t="s">
        <v>11</v>
      </c>
      <c r="K229" t="s">
        <v>12</v>
      </c>
      <c r="L229" t="s">
        <v>427</v>
      </c>
      <c r="M229" t="s">
        <v>79</v>
      </c>
      <c r="N229" t="s">
        <v>12</v>
      </c>
      <c r="O229" t="s">
        <v>15</v>
      </c>
    </row>
    <row r="230" spans="1:15" x14ac:dyDescent="0.3">
      <c r="A230">
        <f>VALUE(LEFT('SBB FNF CDEC Data'!L230,4))</f>
        <v>1940</v>
      </c>
      <c r="B230">
        <f>VALUE(RIGHT(LEFT('SBB FNF CDEC Data'!L230,6),2))</f>
        <v>10</v>
      </c>
      <c r="C230">
        <f t="shared" si="3"/>
        <v>1941</v>
      </c>
      <c r="D230">
        <f>'SBB FNF CDEC Data'!M230/1000</f>
        <v>270</v>
      </c>
      <c r="G230" t="s">
        <v>9</v>
      </c>
      <c r="H230" t="s">
        <v>10</v>
      </c>
      <c r="I230">
        <v>65</v>
      </c>
      <c r="J230" t="s">
        <v>11</v>
      </c>
      <c r="K230" t="s">
        <v>12</v>
      </c>
      <c r="L230" t="s">
        <v>428</v>
      </c>
      <c r="M230" t="s">
        <v>429</v>
      </c>
      <c r="N230" t="s">
        <v>12</v>
      </c>
      <c r="O230" t="s">
        <v>15</v>
      </c>
    </row>
    <row r="231" spans="1:15" x14ac:dyDescent="0.3">
      <c r="A231">
        <f>VALUE(LEFT('SBB FNF CDEC Data'!L231,4))</f>
        <v>1940</v>
      </c>
      <c r="B231">
        <f>VALUE(RIGHT(LEFT('SBB FNF CDEC Data'!L231,6),2))</f>
        <v>11</v>
      </c>
      <c r="C231">
        <f t="shared" si="3"/>
        <v>1941</v>
      </c>
      <c r="D231">
        <f>'SBB FNF CDEC Data'!M231/1000</f>
        <v>320</v>
      </c>
      <c r="G231" t="s">
        <v>9</v>
      </c>
      <c r="H231" t="s">
        <v>10</v>
      </c>
      <c r="I231">
        <v>65</v>
      </c>
      <c r="J231" t="s">
        <v>11</v>
      </c>
      <c r="K231" t="s">
        <v>12</v>
      </c>
      <c r="L231" t="s">
        <v>430</v>
      </c>
      <c r="M231" t="s">
        <v>431</v>
      </c>
      <c r="N231" t="s">
        <v>12</v>
      </c>
      <c r="O231" t="s">
        <v>15</v>
      </c>
    </row>
    <row r="232" spans="1:15" x14ac:dyDescent="0.3">
      <c r="A232">
        <f>VALUE(LEFT('SBB FNF CDEC Data'!L232,4))</f>
        <v>1940</v>
      </c>
      <c r="B232">
        <f>VALUE(RIGHT(LEFT('SBB FNF CDEC Data'!L232,6),2))</f>
        <v>12</v>
      </c>
      <c r="C232">
        <f t="shared" si="3"/>
        <v>1941</v>
      </c>
      <c r="D232">
        <f>'SBB FNF CDEC Data'!M232/1000</f>
        <v>1881</v>
      </c>
      <c r="G232" t="s">
        <v>9</v>
      </c>
      <c r="H232" t="s">
        <v>10</v>
      </c>
      <c r="I232">
        <v>65</v>
      </c>
      <c r="J232" t="s">
        <v>11</v>
      </c>
      <c r="K232" t="s">
        <v>12</v>
      </c>
      <c r="L232" t="s">
        <v>432</v>
      </c>
      <c r="M232" t="s">
        <v>433</v>
      </c>
      <c r="N232" t="s">
        <v>12</v>
      </c>
      <c r="O232" t="s">
        <v>15</v>
      </c>
    </row>
    <row r="233" spans="1:15" x14ac:dyDescent="0.3">
      <c r="A233">
        <f>VALUE(LEFT('SBB FNF CDEC Data'!L233,4))</f>
        <v>1941</v>
      </c>
      <c r="B233">
        <f>VALUE(RIGHT(LEFT('SBB FNF CDEC Data'!L233,6),2))</f>
        <v>1</v>
      </c>
      <c r="C233">
        <f t="shared" si="3"/>
        <v>1941</v>
      </c>
      <c r="D233">
        <f>'SBB FNF CDEC Data'!M233/1000</f>
        <v>2528</v>
      </c>
      <c r="G233" t="s">
        <v>9</v>
      </c>
      <c r="H233" t="s">
        <v>10</v>
      </c>
      <c r="I233">
        <v>65</v>
      </c>
      <c r="J233" t="s">
        <v>11</v>
      </c>
      <c r="K233" t="s">
        <v>12</v>
      </c>
      <c r="L233" t="s">
        <v>434</v>
      </c>
      <c r="M233" t="s">
        <v>435</v>
      </c>
      <c r="N233" t="s">
        <v>12</v>
      </c>
      <c r="O233" t="s">
        <v>15</v>
      </c>
    </row>
    <row r="234" spans="1:15" x14ac:dyDescent="0.3">
      <c r="A234">
        <f>VALUE(LEFT('SBB FNF CDEC Data'!L234,4))</f>
        <v>1941</v>
      </c>
      <c r="B234">
        <f>VALUE(RIGHT(LEFT('SBB FNF CDEC Data'!L234,6),2))</f>
        <v>2</v>
      </c>
      <c r="C234">
        <f t="shared" si="3"/>
        <v>1941</v>
      </c>
      <c r="D234">
        <f>'SBB FNF CDEC Data'!M234/1000</f>
        <v>2339</v>
      </c>
      <c r="G234" t="s">
        <v>9</v>
      </c>
      <c r="H234" t="s">
        <v>10</v>
      </c>
      <c r="I234">
        <v>65</v>
      </c>
      <c r="J234" t="s">
        <v>11</v>
      </c>
      <c r="K234" t="s">
        <v>12</v>
      </c>
      <c r="L234" t="s">
        <v>436</v>
      </c>
      <c r="M234" t="s">
        <v>437</v>
      </c>
      <c r="N234" t="s">
        <v>12</v>
      </c>
      <c r="O234" t="s">
        <v>15</v>
      </c>
    </row>
    <row r="235" spans="1:15" x14ac:dyDescent="0.3">
      <c r="A235">
        <f>VALUE(LEFT('SBB FNF CDEC Data'!L235,4))</f>
        <v>1941</v>
      </c>
      <c r="B235">
        <f>VALUE(RIGHT(LEFT('SBB FNF CDEC Data'!L235,6),2))</f>
        <v>3</v>
      </c>
      <c r="C235">
        <f t="shared" si="3"/>
        <v>1941</v>
      </c>
      <c r="D235">
        <f>'SBB FNF CDEC Data'!M235/1000</f>
        <v>2111</v>
      </c>
      <c r="G235" t="s">
        <v>9</v>
      </c>
      <c r="H235" t="s">
        <v>10</v>
      </c>
      <c r="I235">
        <v>65</v>
      </c>
      <c r="J235" t="s">
        <v>11</v>
      </c>
      <c r="K235" t="s">
        <v>12</v>
      </c>
      <c r="L235" t="s">
        <v>438</v>
      </c>
      <c r="M235" t="s">
        <v>439</v>
      </c>
      <c r="N235" t="s">
        <v>12</v>
      </c>
      <c r="O235" t="s">
        <v>15</v>
      </c>
    </row>
    <row r="236" spans="1:15" x14ac:dyDescent="0.3">
      <c r="A236">
        <f>VALUE(LEFT('SBB FNF CDEC Data'!L236,4))</f>
        <v>1941</v>
      </c>
      <c r="B236">
        <f>VALUE(RIGHT(LEFT('SBB FNF CDEC Data'!L236,6),2))</f>
        <v>4</v>
      </c>
      <c r="C236">
        <f t="shared" si="3"/>
        <v>1941</v>
      </c>
      <c r="D236">
        <f>'SBB FNF CDEC Data'!M236/1000</f>
        <v>2048</v>
      </c>
      <c r="G236" t="s">
        <v>9</v>
      </c>
      <c r="H236" t="s">
        <v>10</v>
      </c>
      <c r="I236">
        <v>65</v>
      </c>
      <c r="J236" t="s">
        <v>11</v>
      </c>
      <c r="K236" t="s">
        <v>12</v>
      </c>
      <c r="L236" t="s">
        <v>440</v>
      </c>
      <c r="M236" t="s">
        <v>441</v>
      </c>
      <c r="N236" t="s">
        <v>12</v>
      </c>
      <c r="O236" t="s">
        <v>15</v>
      </c>
    </row>
    <row r="237" spans="1:15" x14ac:dyDescent="0.3">
      <c r="A237">
        <f>VALUE(LEFT('SBB FNF CDEC Data'!L237,4))</f>
        <v>1941</v>
      </c>
      <c r="B237">
        <f>VALUE(RIGHT(LEFT('SBB FNF CDEC Data'!L237,6),2))</f>
        <v>5</v>
      </c>
      <c r="C237">
        <f t="shared" si="3"/>
        <v>1941</v>
      </c>
      <c r="D237">
        <f>'SBB FNF CDEC Data'!M237/1000</f>
        <v>1124</v>
      </c>
      <c r="G237" t="s">
        <v>9</v>
      </c>
      <c r="H237" t="s">
        <v>10</v>
      </c>
      <c r="I237">
        <v>65</v>
      </c>
      <c r="J237" t="s">
        <v>11</v>
      </c>
      <c r="K237" t="s">
        <v>12</v>
      </c>
      <c r="L237" t="s">
        <v>442</v>
      </c>
      <c r="M237" t="s">
        <v>443</v>
      </c>
      <c r="N237" t="s">
        <v>12</v>
      </c>
      <c r="O237" t="s">
        <v>15</v>
      </c>
    </row>
    <row r="238" spans="1:15" x14ac:dyDescent="0.3">
      <c r="A238">
        <f>VALUE(LEFT('SBB FNF CDEC Data'!L238,4))</f>
        <v>1941</v>
      </c>
      <c r="B238">
        <f>VALUE(RIGHT(LEFT('SBB FNF CDEC Data'!L238,6),2))</f>
        <v>6</v>
      </c>
      <c r="C238">
        <f t="shared" si="3"/>
        <v>1941</v>
      </c>
      <c r="D238">
        <f>'SBB FNF CDEC Data'!M238/1000</f>
        <v>650</v>
      </c>
      <c r="G238" t="s">
        <v>9</v>
      </c>
      <c r="H238" t="s">
        <v>10</v>
      </c>
      <c r="I238">
        <v>65</v>
      </c>
      <c r="J238" t="s">
        <v>11</v>
      </c>
      <c r="K238" t="s">
        <v>12</v>
      </c>
      <c r="L238" t="s">
        <v>444</v>
      </c>
      <c r="M238" t="s">
        <v>445</v>
      </c>
      <c r="N238" t="s">
        <v>12</v>
      </c>
      <c r="O238" t="s">
        <v>15</v>
      </c>
    </row>
    <row r="239" spans="1:15" x14ac:dyDescent="0.3">
      <c r="A239">
        <f>VALUE(LEFT('SBB FNF CDEC Data'!L239,4))</f>
        <v>1941</v>
      </c>
      <c r="B239">
        <f>VALUE(RIGHT(LEFT('SBB FNF CDEC Data'!L239,6),2))</f>
        <v>7</v>
      </c>
      <c r="C239">
        <f t="shared" si="3"/>
        <v>1941</v>
      </c>
      <c r="D239">
        <f>'SBB FNF CDEC Data'!M239/1000</f>
        <v>413</v>
      </c>
      <c r="G239" t="s">
        <v>9</v>
      </c>
      <c r="H239" t="s">
        <v>10</v>
      </c>
      <c r="I239">
        <v>65</v>
      </c>
      <c r="J239" t="s">
        <v>11</v>
      </c>
      <c r="K239" t="s">
        <v>12</v>
      </c>
      <c r="L239" t="s">
        <v>446</v>
      </c>
      <c r="M239" t="s">
        <v>447</v>
      </c>
      <c r="N239" t="s">
        <v>12</v>
      </c>
      <c r="O239" t="s">
        <v>15</v>
      </c>
    </row>
    <row r="240" spans="1:15" x14ac:dyDescent="0.3">
      <c r="A240">
        <f>VALUE(LEFT('SBB FNF CDEC Data'!L240,4))</f>
        <v>1941</v>
      </c>
      <c r="B240">
        <f>VALUE(RIGHT(LEFT('SBB FNF CDEC Data'!L240,6),2))</f>
        <v>8</v>
      </c>
      <c r="C240">
        <f t="shared" si="3"/>
        <v>1941</v>
      </c>
      <c r="D240">
        <f>'SBB FNF CDEC Data'!M240/1000</f>
        <v>325</v>
      </c>
      <c r="G240" t="s">
        <v>9</v>
      </c>
      <c r="H240" t="s">
        <v>10</v>
      </c>
      <c r="I240">
        <v>65</v>
      </c>
      <c r="J240" t="s">
        <v>11</v>
      </c>
      <c r="K240" t="s">
        <v>12</v>
      </c>
      <c r="L240" t="s">
        <v>448</v>
      </c>
      <c r="M240" t="s">
        <v>449</v>
      </c>
      <c r="N240" t="s">
        <v>12</v>
      </c>
      <c r="O240" t="s">
        <v>15</v>
      </c>
    </row>
    <row r="241" spans="1:15" x14ac:dyDescent="0.3">
      <c r="A241">
        <f>VALUE(LEFT('SBB FNF CDEC Data'!L241,4))</f>
        <v>1941</v>
      </c>
      <c r="B241">
        <f>VALUE(RIGHT(LEFT('SBB FNF CDEC Data'!L241,6),2))</f>
        <v>9</v>
      </c>
      <c r="C241">
        <f t="shared" si="3"/>
        <v>1941</v>
      </c>
      <c r="D241">
        <f>'SBB FNF CDEC Data'!M241/1000</f>
        <v>305</v>
      </c>
      <c r="G241" t="s">
        <v>9</v>
      </c>
      <c r="H241" t="s">
        <v>10</v>
      </c>
      <c r="I241">
        <v>65</v>
      </c>
      <c r="J241" t="s">
        <v>11</v>
      </c>
      <c r="K241" t="s">
        <v>12</v>
      </c>
      <c r="L241" t="s">
        <v>450</v>
      </c>
      <c r="M241" t="s">
        <v>389</v>
      </c>
      <c r="N241" t="s">
        <v>12</v>
      </c>
      <c r="O241" t="s">
        <v>15</v>
      </c>
    </row>
    <row r="242" spans="1:15" x14ac:dyDescent="0.3">
      <c r="A242">
        <f>VALUE(LEFT('SBB FNF CDEC Data'!L242,4))</f>
        <v>1941</v>
      </c>
      <c r="B242">
        <f>VALUE(RIGHT(LEFT('SBB FNF CDEC Data'!L242,6),2))</f>
        <v>10</v>
      </c>
      <c r="C242">
        <f t="shared" si="3"/>
        <v>1942</v>
      </c>
      <c r="D242">
        <f>'SBB FNF CDEC Data'!M242/1000</f>
        <v>311</v>
      </c>
      <c r="G242" t="s">
        <v>9</v>
      </c>
      <c r="H242" t="s">
        <v>10</v>
      </c>
      <c r="I242">
        <v>65</v>
      </c>
      <c r="J242" t="s">
        <v>11</v>
      </c>
      <c r="K242" t="s">
        <v>12</v>
      </c>
      <c r="L242" t="s">
        <v>451</v>
      </c>
      <c r="M242" t="s">
        <v>452</v>
      </c>
      <c r="N242" t="s">
        <v>12</v>
      </c>
      <c r="O242" t="s">
        <v>15</v>
      </c>
    </row>
    <row r="243" spans="1:15" x14ac:dyDescent="0.3">
      <c r="A243">
        <f>VALUE(LEFT('SBB FNF CDEC Data'!L243,4))</f>
        <v>1941</v>
      </c>
      <c r="B243">
        <f>VALUE(RIGHT(LEFT('SBB FNF CDEC Data'!L243,6),2))</f>
        <v>11</v>
      </c>
      <c r="C243">
        <f t="shared" si="3"/>
        <v>1942</v>
      </c>
      <c r="D243">
        <f>'SBB FNF CDEC Data'!M243/1000</f>
        <v>321</v>
      </c>
      <c r="G243" t="s">
        <v>9</v>
      </c>
      <c r="H243" t="s">
        <v>10</v>
      </c>
      <c r="I243">
        <v>65</v>
      </c>
      <c r="J243" t="s">
        <v>11</v>
      </c>
      <c r="K243" t="s">
        <v>12</v>
      </c>
      <c r="L243" t="s">
        <v>453</v>
      </c>
      <c r="M243" t="s">
        <v>454</v>
      </c>
      <c r="N243" t="s">
        <v>12</v>
      </c>
      <c r="O243" t="s">
        <v>15</v>
      </c>
    </row>
    <row r="244" spans="1:15" x14ac:dyDescent="0.3">
      <c r="A244">
        <f>VALUE(LEFT('SBB FNF CDEC Data'!L244,4))</f>
        <v>1941</v>
      </c>
      <c r="B244">
        <f>VALUE(RIGHT(LEFT('SBB FNF CDEC Data'!L244,6),2))</f>
        <v>12</v>
      </c>
      <c r="C244">
        <f t="shared" si="3"/>
        <v>1942</v>
      </c>
      <c r="D244">
        <f>'SBB FNF CDEC Data'!M244/1000</f>
        <v>1655</v>
      </c>
      <c r="G244" t="s">
        <v>9</v>
      </c>
      <c r="H244" t="s">
        <v>10</v>
      </c>
      <c r="I244">
        <v>65</v>
      </c>
      <c r="J244" t="s">
        <v>11</v>
      </c>
      <c r="K244" t="s">
        <v>12</v>
      </c>
      <c r="L244" t="s">
        <v>455</v>
      </c>
      <c r="M244" t="s">
        <v>456</v>
      </c>
      <c r="N244" t="s">
        <v>12</v>
      </c>
      <c r="O244" t="s">
        <v>15</v>
      </c>
    </row>
    <row r="245" spans="1:15" x14ac:dyDescent="0.3">
      <c r="A245">
        <f>VALUE(LEFT('SBB FNF CDEC Data'!L245,4))</f>
        <v>1942</v>
      </c>
      <c r="B245">
        <f>VALUE(RIGHT(LEFT('SBB FNF CDEC Data'!L245,6),2))</f>
        <v>1</v>
      </c>
      <c r="C245">
        <f t="shared" si="3"/>
        <v>1942</v>
      </c>
      <c r="D245">
        <f>'SBB FNF CDEC Data'!M245/1000</f>
        <v>1733</v>
      </c>
      <c r="G245" t="s">
        <v>9</v>
      </c>
      <c r="H245" t="s">
        <v>10</v>
      </c>
      <c r="I245">
        <v>65</v>
      </c>
      <c r="J245" t="s">
        <v>11</v>
      </c>
      <c r="K245" t="s">
        <v>12</v>
      </c>
      <c r="L245" t="s">
        <v>457</v>
      </c>
      <c r="M245" t="s">
        <v>458</v>
      </c>
      <c r="N245" t="s">
        <v>12</v>
      </c>
      <c r="O245" t="s">
        <v>15</v>
      </c>
    </row>
    <row r="246" spans="1:15" x14ac:dyDescent="0.3">
      <c r="A246">
        <f>VALUE(LEFT('SBB FNF CDEC Data'!L246,4))</f>
        <v>1942</v>
      </c>
      <c r="B246">
        <f>VALUE(RIGHT(LEFT('SBB FNF CDEC Data'!L246,6),2))</f>
        <v>2</v>
      </c>
      <c r="C246">
        <f t="shared" si="3"/>
        <v>1942</v>
      </c>
      <c r="D246">
        <f>'SBB FNF CDEC Data'!M246/1000</f>
        <v>2540</v>
      </c>
      <c r="G246" t="s">
        <v>9</v>
      </c>
      <c r="H246" t="s">
        <v>10</v>
      </c>
      <c r="I246">
        <v>65</v>
      </c>
      <c r="J246" t="s">
        <v>11</v>
      </c>
      <c r="K246" t="s">
        <v>12</v>
      </c>
      <c r="L246" t="s">
        <v>459</v>
      </c>
      <c r="M246" t="s">
        <v>460</v>
      </c>
      <c r="N246" t="s">
        <v>12</v>
      </c>
      <c r="O246" t="s">
        <v>15</v>
      </c>
    </row>
    <row r="247" spans="1:15" x14ac:dyDescent="0.3">
      <c r="A247">
        <f>VALUE(LEFT('SBB FNF CDEC Data'!L247,4))</f>
        <v>1942</v>
      </c>
      <c r="B247">
        <f>VALUE(RIGHT(LEFT('SBB FNF CDEC Data'!L247,6),2))</f>
        <v>3</v>
      </c>
      <c r="C247">
        <f t="shared" si="3"/>
        <v>1942</v>
      </c>
      <c r="D247">
        <f>'SBB FNF CDEC Data'!M247/1000</f>
        <v>751</v>
      </c>
      <c r="G247" t="s">
        <v>9</v>
      </c>
      <c r="H247" t="s">
        <v>10</v>
      </c>
      <c r="I247">
        <v>65</v>
      </c>
      <c r="J247" t="s">
        <v>11</v>
      </c>
      <c r="K247" t="s">
        <v>12</v>
      </c>
      <c r="L247" t="s">
        <v>461</v>
      </c>
      <c r="M247" t="s">
        <v>462</v>
      </c>
      <c r="N247" t="s">
        <v>12</v>
      </c>
      <c r="O247" t="s">
        <v>15</v>
      </c>
    </row>
    <row r="248" spans="1:15" x14ac:dyDescent="0.3">
      <c r="A248">
        <f>VALUE(LEFT('SBB FNF CDEC Data'!L248,4))</f>
        <v>1942</v>
      </c>
      <c r="B248">
        <f>VALUE(RIGHT(LEFT('SBB FNF CDEC Data'!L248,6),2))</f>
        <v>4</v>
      </c>
      <c r="C248">
        <f t="shared" si="3"/>
        <v>1942</v>
      </c>
      <c r="D248">
        <f>'SBB FNF CDEC Data'!M248/1000</f>
        <v>1340</v>
      </c>
      <c r="G248" t="s">
        <v>9</v>
      </c>
      <c r="H248" t="s">
        <v>10</v>
      </c>
      <c r="I248">
        <v>65</v>
      </c>
      <c r="J248" t="s">
        <v>11</v>
      </c>
      <c r="K248" t="s">
        <v>12</v>
      </c>
      <c r="L248" t="s">
        <v>463</v>
      </c>
      <c r="M248" t="s">
        <v>464</v>
      </c>
      <c r="N248" t="s">
        <v>12</v>
      </c>
      <c r="O248" t="s">
        <v>15</v>
      </c>
    </row>
    <row r="249" spans="1:15" x14ac:dyDescent="0.3">
      <c r="A249">
        <f>VALUE(LEFT('SBB FNF CDEC Data'!L249,4))</f>
        <v>1942</v>
      </c>
      <c r="B249">
        <f>VALUE(RIGHT(LEFT('SBB FNF CDEC Data'!L249,6),2))</f>
        <v>5</v>
      </c>
      <c r="C249">
        <f t="shared" si="3"/>
        <v>1942</v>
      </c>
      <c r="D249">
        <f>'SBB FNF CDEC Data'!M249/1000</f>
        <v>990</v>
      </c>
      <c r="G249" t="s">
        <v>9</v>
      </c>
      <c r="H249" t="s">
        <v>10</v>
      </c>
      <c r="I249">
        <v>65</v>
      </c>
      <c r="J249" t="s">
        <v>11</v>
      </c>
      <c r="K249" t="s">
        <v>12</v>
      </c>
      <c r="L249" t="s">
        <v>465</v>
      </c>
      <c r="M249" t="s">
        <v>466</v>
      </c>
      <c r="N249" t="s">
        <v>12</v>
      </c>
      <c r="O249" t="s">
        <v>15</v>
      </c>
    </row>
    <row r="250" spans="1:15" x14ac:dyDescent="0.3">
      <c r="A250">
        <f>VALUE(LEFT('SBB FNF CDEC Data'!L250,4))</f>
        <v>1942</v>
      </c>
      <c r="B250">
        <f>VALUE(RIGHT(LEFT('SBB FNF CDEC Data'!L250,6),2))</f>
        <v>6</v>
      </c>
      <c r="C250">
        <f t="shared" si="3"/>
        <v>1942</v>
      </c>
      <c r="D250">
        <f>'SBB FNF CDEC Data'!M250/1000</f>
        <v>658</v>
      </c>
      <c r="G250" t="s">
        <v>9</v>
      </c>
      <c r="H250" t="s">
        <v>10</v>
      </c>
      <c r="I250">
        <v>65</v>
      </c>
      <c r="J250" t="s">
        <v>11</v>
      </c>
      <c r="K250" t="s">
        <v>12</v>
      </c>
      <c r="L250" t="s">
        <v>467</v>
      </c>
      <c r="M250" t="s">
        <v>468</v>
      </c>
      <c r="N250" t="s">
        <v>12</v>
      </c>
      <c r="O250" t="s">
        <v>15</v>
      </c>
    </row>
    <row r="251" spans="1:15" x14ac:dyDescent="0.3">
      <c r="A251">
        <f>VALUE(LEFT('SBB FNF CDEC Data'!L251,4))</f>
        <v>1942</v>
      </c>
      <c r="B251">
        <f>VALUE(RIGHT(LEFT('SBB FNF CDEC Data'!L251,6),2))</f>
        <v>7</v>
      </c>
      <c r="C251">
        <f t="shared" si="3"/>
        <v>1942</v>
      </c>
      <c r="D251">
        <f>'SBB FNF CDEC Data'!M251/1000</f>
        <v>382</v>
      </c>
      <c r="G251" t="s">
        <v>9</v>
      </c>
      <c r="H251" t="s">
        <v>10</v>
      </c>
      <c r="I251">
        <v>65</v>
      </c>
      <c r="J251" t="s">
        <v>11</v>
      </c>
      <c r="K251" t="s">
        <v>12</v>
      </c>
      <c r="L251" t="s">
        <v>469</v>
      </c>
      <c r="M251" t="s">
        <v>470</v>
      </c>
      <c r="N251" t="s">
        <v>12</v>
      </c>
      <c r="O251" t="s">
        <v>15</v>
      </c>
    </row>
    <row r="252" spans="1:15" x14ac:dyDescent="0.3">
      <c r="A252">
        <f>VALUE(LEFT('SBB FNF CDEC Data'!L252,4))</f>
        <v>1942</v>
      </c>
      <c r="B252">
        <f>VALUE(RIGHT(LEFT('SBB FNF CDEC Data'!L252,6),2))</f>
        <v>8</v>
      </c>
      <c r="C252">
        <f t="shared" si="3"/>
        <v>1942</v>
      </c>
      <c r="D252">
        <f>'SBB FNF CDEC Data'!M252/1000</f>
        <v>300</v>
      </c>
      <c r="G252" t="s">
        <v>9</v>
      </c>
      <c r="H252" t="s">
        <v>10</v>
      </c>
      <c r="I252">
        <v>65</v>
      </c>
      <c r="J252" t="s">
        <v>11</v>
      </c>
      <c r="K252" t="s">
        <v>12</v>
      </c>
      <c r="L252" t="s">
        <v>471</v>
      </c>
      <c r="M252" t="s">
        <v>230</v>
      </c>
      <c r="N252" t="s">
        <v>12</v>
      </c>
      <c r="O252" t="s">
        <v>15</v>
      </c>
    </row>
    <row r="253" spans="1:15" x14ac:dyDescent="0.3">
      <c r="A253">
        <f>VALUE(LEFT('SBB FNF CDEC Data'!L253,4))</f>
        <v>1942</v>
      </c>
      <c r="B253">
        <f>VALUE(RIGHT(LEFT('SBB FNF CDEC Data'!L253,6),2))</f>
        <v>9</v>
      </c>
      <c r="C253">
        <f t="shared" si="3"/>
        <v>1942</v>
      </c>
      <c r="D253">
        <f>'SBB FNF CDEC Data'!M253/1000</f>
        <v>280</v>
      </c>
      <c r="G253" t="s">
        <v>9</v>
      </c>
      <c r="H253" t="s">
        <v>10</v>
      </c>
      <c r="I253">
        <v>65</v>
      </c>
      <c r="J253" t="s">
        <v>11</v>
      </c>
      <c r="K253" t="s">
        <v>12</v>
      </c>
      <c r="L253" t="s">
        <v>472</v>
      </c>
      <c r="M253" t="s">
        <v>473</v>
      </c>
      <c r="N253" t="s">
        <v>12</v>
      </c>
      <c r="O253" t="s">
        <v>15</v>
      </c>
    </row>
    <row r="254" spans="1:15" x14ac:dyDescent="0.3">
      <c r="A254">
        <f>VALUE(LEFT('SBB FNF CDEC Data'!L254,4))</f>
        <v>1942</v>
      </c>
      <c r="B254">
        <f>VALUE(RIGHT(LEFT('SBB FNF CDEC Data'!L254,6),2))</f>
        <v>10</v>
      </c>
      <c r="C254">
        <f t="shared" si="3"/>
        <v>1943</v>
      </c>
      <c r="D254">
        <f>'SBB FNF CDEC Data'!M254/1000</f>
        <v>305.10000000000002</v>
      </c>
      <c r="G254" t="s">
        <v>9</v>
      </c>
      <c r="H254" t="s">
        <v>10</v>
      </c>
      <c r="I254">
        <v>65</v>
      </c>
      <c r="J254" t="s">
        <v>11</v>
      </c>
      <c r="K254" t="s">
        <v>12</v>
      </c>
      <c r="L254" t="s">
        <v>474</v>
      </c>
      <c r="M254" t="s">
        <v>475</v>
      </c>
      <c r="N254" t="s">
        <v>12</v>
      </c>
      <c r="O254" t="s">
        <v>15</v>
      </c>
    </row>
    <row r="255" spans="1:15" x14ac:dyDescent="0.3">
      <c r="A255">
        <f>VALUE(LEFT('SBB FNF CDEC Data'!L255,4))</f>
        <v>1942</v>
      </c>
      <c r="B255">
        <f>VALUE(RIGHT(LEFT('SBB FNF CDEC Data'!L255,6),2))</f>
        <v>11</v>
      </c>
      <c r="C255">
        <f t="shared" si="3"/>
        <v>1943</v>
      </c>
      <c r="D255">
        <f>'SBB FNF CDEC Data'!M255/1000</f>
        <v>363.7</v>
      </c>
      <c r="G255" t="s">
        <v>9</v>
      </c>
      <c r="H255" t="s">
        <v>10</v>
      </c>
      <c r="I255">
        <v>65</v>
      </c>
      <c r="J255" t="s">
        <v>11</v>
      </c>
      <c r="K255" t="s">
        <v>12</v>
      </c>
      <c r="L255" t="s">
        <v>476</v>
      </c>
      <c r="M255" t="s">
        <v>477</v>
      </c>
      <c r="N255" t="s">
        <v>12</v>
      </c>
      <c r="O255" t="s">
        <v>15</v>
      </c>
    </row>
    <row r="256" spans="1:15" x14ac:dyDescent="0.3">
      <c r="A256">
        <f>VALUE(LEFT('SBB FNF CDEC Data'!L256,4))</f>
        <v>1942</v>
      </c>
      <c r="B256">
        <f>VALUE(RIGHT(LEFT('SBB FNF CDEC Data'!L256,6),2))</f>
        <v>12</v>
      </c>
      <c r="C256">
        <f t="shared" si="3"/>
        <v>1943</v>
      </c>
      <c r="D256">
        <f>'SBB FNF CDEC Data'!M256/1000</f>
        <v>628.29999999999995</v>
      </c>
      <c r="G256" t="s">
        <v>9</v>
      </c>
      <c r="H256" t="s">
        <v>10</v>
      </c>
      <c r="I256">
        <v>65</v>
      </c>
      <c r="J256" t="s">
        <v>11</v>
      </c>
      <c r="K256" t="s">
        <v>12</v>
      </c>
      <c r="L256" t="s">
        <v>478</v>
      </c>
      <c r="M256" t="s">
        <v>479</v>
      </c>
      <c r="N256" t="s">
        <v>12</v>
      </c>
      <c r="O256" t="s">
        <v>15</v>
      </c>
    </row>
    <row r="257" spans="1:15" x14ac:dyDescent="0.3">
      <c r="A257">
        <f>VALUE(LEFT('SBB FNF CDEC Data'!L257,4))</f>
        <v>1943</v>
      </c>
      <c r="B257">
        <f>VALUE(RIGHT(LEFT('SBB FNF CDEC Data'!L257,6),2))</f>
        <v>1</v>
      </c>
      <c r="C257">
        <f t="shared" si="3"/>
        <v>1943</v>
      </c>
      <c r="D257">
        <f>'SBB FNF CDEC Data'!M257/1000</f>
        <v>1686.7</v>
      </c>
      <c r="G257" t="s">
        <v>9</v>
      </c>
      <c r="H257" t="s">
        <v>10</v>
      </c>
      <c r="I257">
        <v>65</v>
      </c>
      <c r="J257" t="s">
        <v>11</v>
      </c>
      <c r="K257" t="s">
        <v>12</v>
      </c>
      <c r="L257" t="s">
        <v>480</v>
      </c>
      <c r="M257" t="s">
        <v>481</v>
      </c>
      <c r="N257" t="s">
        <v>12</v>
      </c>
      <c r="O257" t="s">
        <v>15</v>
      </c>
    </row>
    <row r="258" spans="1:15" x14ac:dyDescent="0.3">
      <c r="A258">
        <f>VALUE(LEFT('SBB FNF CDEC Data'!L258,4))</f>
        <v>1943</v>
      </c>
      <c r="B258">
        <f>VALUE(RIGHT(LEFT('SBB FNF CDEC Data'!L258,6),2))</f>
        <v>2</v>
      </c>
      <c r="C258">
        <f t="shared" si="3"/>
        <v>1943</v>
      </c>
      <c r="D258">
        <f>'SBB FNF CDEC Data'!M258/1000</f>
        <v>1077.4000000000001</v>
      </c>
      <c r="G258" t="s">
        <v>9</v>
      </c>
      <c r="H258" t="s">
        <v>10</v>
      </c>
      <c r="I258">
        <v>65</v>
      </c>
      <c r="J258" t="s">
        <v>11</v>
      </c>
      <c r="K258" t="s">
        <v>12</v>
      </c>
      <c r="L258" t="s">
        <v>482</v>
      </c>
      <c r="M258" t="s">
        <v>483</v>
      </c>
      <c r="N258" t="s">
        <v>12</v>
      </c>
      <c r="O258" t="s">
        <v>15</v>
      </c>
    </row>
    <row r="259" spans="1:15" x14ac:dyDescent="0.3">
      <c r="A259">
        <f>VALUE(LEFT('SBB FNF CDEC Data'!L259,4))</f>
        <v>1943</v>
      </c>
      <c r="B259">
        <f>VALUE(RIGHT(LEFT('SBB FNF CDEC Data'!L259,6),2))</f>
        <v>3</v>
      </c>
      <c r="C259">
        <f t="shared" ref="C259:C322" si="4">IF(B259&gt;=10,A259+1,A259)</f>
        <v>1943</v>
      </c>
      <c r="D259">
        <f>'SBB FNF CDEC Data'!M259/1000</f>
        <v>1408.5</v>
      </c>
      <c r="G259" t="s">
        <v>9</v>
      </c>
      <c r="H259" t="s">
        <v>10</v>
      </c>
      <c r="I259">
        <v>65</v>
      </c>
      <c r="J259" t="s">
        <v>11</v>
      </c>
      <c r="K259" t="s">
        <v>12</v>
      </c>
      <c r="L259" t="s">
        <v>484</v>
      </c>
      <c r="M259" t="s">
        <v>485</v>
      </c>
      <c r="N259" t="s">
        <v>12</v>
      </c>
      <c r="O259" t="s">
        <v>15</v>
      </c>
    </row>
    <row r="260" spans="1:15" x14ac:dyDescent="0.3">
      <c r="A260">
        <f>VALUE(LEFT('SBB FNF CDEC Data'!L260,4))</f>
        <v>1943</v>
      </c>
      <c r="B260">
        <f>VALUE(RIGHT(LEFT('SBB FNF CDEC Data'!L260,6),2))</f>
        <v>4</v>
      </c>
      <c r="C260">
        <f t="shared" si="4"/>
        <v>1943</v>
      </c>
      <c r="D260">
        <f>'SBB FNF CDEC Data'!M260/1000</f>
        <v>1001.5</v>
      </c>
      <c r="G260" t="s">
        <v>9</v>
      </c>
      <c r="H260" t="s">
        <v>10</v>
      </c>
      <c r="I260">
        <v>65</v>
      </c>
      <c r="J260" t="s">
        <v>11</v>
      </c>
      <c r="K260" t="s">
        <v>12</v>
      </c>
      <c r="L260" t="s">
        <v>486</v>
      </c>
      <c r="M260" t="s">
        <v>487</v>
      </c>
      <c r="N260" t="s">
        <v>12</v>
      </c>
      <c r="O260" t="s">
        <v>15</v>
      </c>
    </row>
    <row r="261" spans="1:15" x14ac:dyDescent="0.3">
      <c r="A261">
        <f>VALUE(LEFT('SBB FNF CDEC Data'!L261,4))</f>
        <v>1943</v>
      </c>
      <c r="B261">
        <f>VALUE(RIGHT(LEFT('SBB FNF CDEC Data'!L261,6),2))</f>
        <v>5</v>
      </c>
      <c r="C261">
        <f t="shared" si="4"/>
        <v>1943</v>
      </c>
      <c r="D261">
        <f>'SBB FNF CDEC Data'!M261/1000</f>
        <v>668.1</v>
      </c>
      <c r="G261" t="s">
        <v>9</v>
      </c>
      <c r="H261" t="s">
        <v>10</v>
      </c>
      <c r="I261">
        <v>65</v>
      </c>
      <c r="J261" t="s">
        <v>11</v>
      </c>
      <c r="K261" t="s">
        <v>12</v>
      </c>
      <c r="L261" t="s">
        <v>488</v>
      </c>
      <c r="M261" t="s">
        <v>489</v>
      </c>
      <c r="N261" t="s">
        <v>12</v>
      </c>
      <c r="O261" t="s">
        <v>15</v>
      </c>
    </row>
    <row r="262" spans="1:15" x14ac:dyDescent="0.3">
      <c r="A262">
        <f>VALUE(LEFT('SBB FNF CDEC Data'!L262,4))</f>
        <v>1943</v>
      </c>
      <c r="B262">
        <f>VALUE(RIGHT(LEFT('SBB FNF CDEC Data'!L262,6),2))</f>
        <v>6</v>
      </c>
      <c r="C262">
        <f t="shared" si="4"/>
        <v>1943</v>
      </c>
      <c r="D262">
        <f>'SBB FNF CDEC Data'!M262/1000</f>
        <v>489.8</v>
      </c>
      <c r="G262" t="s">
        <v>9</v>
      </c>
      <c r="H262" t="s">
        <v>10</v>
      </c>
      <c r="I262">
        <v>65</v>
      </c>
      <c r="J262" t="s">
        <v>11</v>
      </c>
      <c r="K262" t="s">
        <v>12</v>
      </c>
      <c r="L262" t="s">
        <v>490</v>
      </c>
      <c r="M262" t="s">
        <v>491</v>
      </c>
      <c r="N262" t="s">
        <v>12</v>
      </c>
      <c r="O262" t="s">
        <v>15</v>
      </c>
    </row>
    <row r="263" spans="1:15" x14ac:dyDescent="0.3">
      <c r="A263">
        <f>VALUE(LEFT('SBB FNF CDEC Data'!L263,4))</f>
        <v>1943</v>
      </c>
      <c r="B263">
        <f>VALUE(RIGHT(LEFT('SBB FNF CDEC Data'!L263,6),2))</f>
        <v>7</v>
      </c>
      <c r="C263">
        <f t="shared" si="4"/>
        <v>1943</v>
      </c>
      <c r="D263">
        <f>'SBB FNF CDEC Data'!M263/1000</f>
        <v>330.8</v>
      </c>
      <c r="G263" t="s">
        <v>9</v>
      </c>
      <c r="H263" t="s">
        <v>10</v>
      </c>
      <c r="I263">
        <v>65</v>
      </c>
      <c r="J263" t="s">
        <v>11</v>
      </c>
      <c r="K263" t="s">
        <v>12</v>
      </c>
      <c r="L263" t="s">
        <v>492</v>
      </c>
      <c r="M263" t="s">
        <v>493</v>
      </c>
      <c r="N263" t="s">
        <v>12</v>
      </c>
      <c r="O263" t="s">
        <v>15</v>
      </c>
    </row>
    <row r="264" spans="1:15" x14ac:dyDescent="0.3">
      <c r="A264">
        <f>VALUE(LEFT('SBB FNF CDEC Data'!L264,4))</f>
        <v>1943</v>
      </c>
      <c r="B264">
        <f>VALUE(RIGHT(LEFT('SBB FNF CDEC Data'!L264,6),2))</f>
        <v>8</v>
      </c>
      <c r="C264">
        <f t="shared" si="4"/>
        <v>1943</v>
      </c>
      <c r="D264">
        <f>'SBB FNF CDEC Data'!M264/1000</f>
        <v>274.89999999999998</v>
      </c>
      <c r="G264" t="s">
        <v>9</v>
      </c>
      <c r="H264" t="s">
        <v>10</v>
      </c>
      <c r="I264">
        <v>65</v>
      </c>
      <c r="J264" t="s">
        <v>11</v>
      </c>
      <c r="K264" t="s">
        <v>12</v>
      </c>
      <c r="L264" t="s">
        <v>494</v>
      </c>
      <c r="M264" t="s">
        <v>495</v>
      </c>
      <c r="N264" t="s">
        <v>12</v>
      </c>
      <c r="O264" t="s">
        <v>15</v>
      </c>
    </row>
    <row r="265" spans="1:15" x14ac:dyDescent="0.3">
      <c r="A265">
        <f>VALUE(LEFT('SBB FNF CDEC Data'!L265,4))</f>
        <v>1943</v>
      </c>
      <c r="B265">
        <f>VALUE(RIGHT(LEFT('SBB FNF CDEC Data'!L265,6),2))</f>
        <v>9</v>
      </c>
      <c r="C265">
        <f t="shared" si="4"/>
        <v>1943</v>
      </c>
      <c r="D265">
        <f>'SBB FNF CDEC Data'!M265/1000</f>
        <v>262.5</v>
      </c>
      <c r="G265" t="s">
        <v>9</v>
      </c>
      <c r="H265" t="s">
        <v>10</v>
      </c>
      <c r="I265">
        <v>65</v>
      </c>
      <c r="J265" t="s">
        <v>11</v>
      </c>
      <c r="K265" t="s">
        <v>12</v>
      </c>
      <c r="L265" t="s">
        <v>496</v>
      </c>
      <c r="M265" t="s">
        <v>497</v>
      </c>
      <c r="N265" t="s">
        <v>12</v>
      </c>
      <c r="O265" t="s">
        <v>15</v>
      </c>
    </row>
    <row r="266" spans="1:15" x14ac:dyDescent="0.3">
      <c r="A266">
        <f>VALUE(LEFT('SBB FNF CDEC Data'!L266,4))</f>
        <v>1943</v>
      </c>
      <c r="B266">
        <f>VALUE(RIGHT(LEFT('SBB FNF CDEC Data'!L266,6),2))</f>
        <v>10</v>
      </c>
      <c r="C266">
        <f t="shared" si="4"/>
        <v>1944</v>
      </c>
      <c r="D266">
        <f>'SBB FNF CDEC Data'!M266/1000</f>
        <v>290.3</v>
      </c>
      <c r="G266" t="s">
        <v>9</v>
      </c>
      <c r="H266" t="s">
        <v>10</v>
      </c>
      <c r="I266">
        <v>65</v>
      </c>
      <c r="J266" t="s">
        <v>11</v>
      </c>
      <c r="K266" t="s">
        <v>12</v>
      </c>
      <c r="L266" t="s">
        <v>498</v>
      </c>
      <c r="M266" t="s">
        <v>499</v>
      </c>
      <c r="N266" t="s">
        <v>12</v>
      </c>
      <c r="O266" t="s">
        <v>15</v>
      </c>
    </row>
    <row r="267" spans="1:15" x14ac:dyDescent="0.3">
      <c r="A267">
        <f>VALUE(LEFT('SBB FNF CDEC Data'!L267,4))</f>
        <v>1943</v>
      </c>
      <c r="B267">
        <f>VALUE(RIGHT(LEFT('SBB FNF CDEC Data'!L267,6),2))</f>
        <v>11</v>
      </c>
      <c r="C267">
        <f t="shared" si="4"/>
        <v>1944</v>
      </c>
      <c r="D267">
        <f>'SBB FNF CDEC Data'!M267/1000</f>
        <v>290.60000000000002</v>
      </c>
      <c r="G267" t="s">
        <v>9</v>
      </c>
      <c r="H267" t="s">
        <v>10</v>
      </c>
      <c r="I267">
        <v>65</v>
      </c>
      <c r="J267" t="s">
        <v>11</v>
      </c>
      <c r="K267" t="s">
        <v>12</v>
      </c>
      <c r="L267" t="s">
        <v>500</v>
      </c>
      <c r="M267" t="s">
        <v>501</v>
      </c>
      <c r="N267" t="s">
        <v>12</v>
      </c>
      <c r="O267" t="s">
        <v>15</v>
      </c>
    </row>
    <row r="268" spans="1:15" x14ac:dyDescent="0.3">
      <c r="A268">
        <f>VALUE(LEFT('SBB FNF CDEC Data'!L268,4))</f>
        <v>1943</v>
      </c>
      <c r="B268">
        <f>VALUE(RIGHT(LEFT('SBB FNF CDEC Data'!L268,6),2))</f>
        <v>12</v>
      </c>
      <c r="C268">
        <f t="shared" si="4"/>
        <v>1944</v>
      </c>
      <c r="D268">
        <f>'SBB FNF CDEC Data'!M268/1000</f>
        <v>294.39999999999998</v>
      </c>
      <c r="G268" t="s">
        <v>9</v>
      </c>
      <c r="H268" t="s">
        <v>10</v>
      </c>
      <c r="I268">
        <v>65</v>
      </c>
      <c r="J268" t="s">
        <v>11</v>
      </c>
      <c r="K268" t="s">
        <v>12</v>
      </c>
      <c r="L268" t="s">
        <v>502</v>
      </c>
      <c r="M268" t="s">
        <v>503</v>
      </c>
      <c r="N268" t="s">
        <v>12</v>
      </c>
      <c r="O268" t="s">
        <v>15</v>
      </c>
    </row>
    <row r="269" spans="1:15" x14ac:dyDescent="0.3">
      <c r="A269">
        <f>VALUE(LEFT('SBB FNF CDEC Data'!L269,4))</f>
        <v>1944</v>
      </c>
      <c r="B269">
        <f>VALUE(RIGHT(LEFT('SBB FNF CDEC Data'!L269,6),2))</f>
        <v>1</v>
      </c>
      <c r="C269">
        <f t="shared" si="4"/>
        <v>1944</v>
      </c>
      <c r="D269">
        <f>'SBB FNF CDEC Data'!M269/1000</f>
        <v>386.9</v>
      </c>
      <c r="G269" t="s">
        <v>9</v>
      </c>
      <c r="H269" t="s">
        <v>10</v>
      </c>
      <c r="I269">
        <v>65</v>
      </c>
      <c r="J269" t="s">
        <v>11</v>
      </c>
      <c r="K269" t="s">
        <v>12</v>
      </c>
      <c r="L269" t="s">
        <v>504</v>
      </c>
      <c r="M269" t="s">
        <v>505</v>
      </c>
      <c r="N269" t="s">
        <v>12</v>
      </c>
      <c r="O269" t="s">
        <v>15</v>
      </c>
    </row>
    <row r="270" spans="1:15" x14ac:dyDescent="0.3">
      <c r="A270">
        <f>VALUE(LEFT('SBB FNF CDEC Data'!L270,4))</f>
        <v>1944</v>
      </c>
      <c r="B270">
        <f>VALUE(RIGHT(LEFT('SBB FNF CDEC Data'!L270,6),2))</f>
        <v>2</v>
      </c>
      <c r="C270">
        <f t="shared" si="4"/>
        <v>1944</v>
      </c>
      <c r="D270">
        <f>'SBB FNF CDEC Data'!M270/1000</f>
        <v>694.4</v>
      </c>
      <c r="G270" t="s">
        <v>9</v>
      </c>
      <c r="H270" t="s">
        <v>10</v>
      </c>
      <c r="I270">
        <v>65</v>
      </c>
      <c r="J270" t="s">
        <v>11</v>
      </c>
      <c r="K270" t="s">
        <v>12</v>
      </c>
      <c r="L270" t="s">
        <v>506</v>
      </c>
      <c r="M270" t="s">
        <v>507</v>
      </c>
      <c r="N270" t="s">
        <v>12</v>
      </c>
      <c r="O270" t="s">
        <v>15</v>
      </c>
    </row>
    <row r="271" spans="1:15" x14ac:dyDescent="0.3">
      <c r="A271">
        <f>VALUE(LEFT('SBB FNF CDEC Data'!L271,4))</f>
        <v>1944</v>
      </c>
      <c r="B271">
        <f>VALUE(RIGHT(LEFT('SBB FNF CDEC Data'!L271,6),2))</f>
        <v>3</v>
      </c>
      <c r="C271">
        <f t="shared" si="4"/>
        <v>1944</v>
      </c>
      <c r="D271">
        <f>'SBB FNF CDEC Data'!M271/1000</f>
        <v>696.2</v>
      </c>
      <c r="G271" t="s">
        <v>9</v>
      </c>
      <c r="H271" t="s">
        <v>10</v>
      </c>
      <c r="I271">
        <v>65</v>
      </c>
      <c r="J271" t="s">
        <v>11</v>
      </c>
      <c r="K271" t="s">
        <v>12</v>
      </c>
      <c r="L271" t="s">
        <v>508</v>
      </c>
      <c r="M271" t="s">
        <v>509</v>
      </c>
      <c r="N271" t="s">
        <v>12</v>
      </c>
      <c r="O271" t="s">
        <v>15</v>
      </c>
    </row>
    <row r="272" spans="1:15" x14ac:dyDescent="0.3">
      <c r="A272">
        <f>VALUE(LEFT('SBB FNF CDEC Data'!L272,4))</f>
        <v>1944</v>
      </c>
      <c r="B272">
        <f>VALUE(RIGHT(LEFT('SBB FNF CDEC Data'!L272,6),2))</f>
        <v>4</v>
      </c>
      <c r="C272">
        <f t="shared" si="4"/>
        <v>1944</v>
      </c>
      <c r="D272">
        <f>'SBB FNF CDEC Data'!M272/1000</f>
        <v>484.9</v>
      </c>
      <c r="G272" t="s">
        <v>9</v>
      </c>
      <c r="H272" t="s">
        <v>10</v>
      </c>
      <c r="I272">
        <v>65</v>
      </c>
      <c r="J272" t="s">
        <v>11</v>
      </c>
      <c r="K272" t="s">
        <v>12</v>
      </c>
      <c r="L272" t="s">
        <v>510</v>
      </c>
      <c r="M272" t="s">
        <v>511</v>
      </c>
      <c r="N272" t="s">
        <v>12</v>
      </c>
      <c r="O272" t="s">
        <v>15</v>
      </c>
    </row>
    <row r="273" spans="1:15" x14ac:dyDescent="0.3">
      <c r="A273">
        <f>VALUE(LEFT('SBB FNF CDEC Data'!L273,4))</f>
        <v>1944</v>
      </c>
      <c r="B273">
        <f>VALUE(RIGHT(LEFT('SBB FNF CDEC Data'!L273,6),2))</f>
        <v>5</v>
      </c>
      <c r="C273">
        <f t="shared" si="4"/>
        <v>1944</v>
      </c>
      <c r="D273">
        <f>'SBB FNF CDEC Data'!M273/1000</f>
        <v>463.3</v>
      </c>
      <c r="G273" t="s">
        <v>9</v>
      </c>
      <c r="H273" t="s">
        <v>10</v>
      </c>
      <c r="I273">
        <v>65</v>
      </c>
      <c r="J273" t="s">
        <v>11</v>
      </c>
      <c r="K273" t="s">
        <v>12</v>
      </c>
      <c r="L273" t="s">
        <v>512</v>
      </c>
      <c r="M273" t="s">
        <v>513</v>
      </c>
      <c r="N273" t="s">
        <v>12</v>
      </c>
      <c r="O273" t="s">
        <v>15</v>
      </c>
    </row>
    <row r="274" spans="1:15" x14ac:dyDescent="0.3">
      <c r="A274">
        <f>VALUE(LEFT('SBB FNF CDEC Data'!L274,4))</f>
        <v>1944</v>
      </c>
      <c r="B274">
        <f>VALUE(RIGHT(LEFT('SBB FNF CDEC Data'!L274,6),2))</f>
        <v>6</v>
      </c>
      <c r="C274">
        <f t="shared" si="4"/>
        <v>1944</v>
      </c>
      <c r="D274">
        <f>'SBB FNF CDEC Data'!M274/1000</f>
        <v>378.4</v>
      </c>
      <c r="G274" t="s">
        <v>9</v>
      </c>
      <c r="H274" t="s">
        <v>10</v>
      </c>
      <c r="I274">
        <v>65</v>
      </c>
      <c r="J274" t="s">
        <v>11</v>
      </c>
      <c r="K274" t="s">
        <v>12</v>
      </c>
      <c r="L274" t="s">
        <v>514</v>
      </c>
      <c r="M274" t="s">
        <v>515</v>
      </c>
      <c r="N274" t="s">
        <v>12</v>
      </c>
      <c r="O274" t="s">
        <v>15</v>
      </c>
    </row>
    <row r="275" spans="1:15" x14ac:dyDescent="0.3">
      <c r="A275">
        <f>VALUE(LEFT('SBB FNF CDEC Data'!L275,4))</f>
        <v>1944</v>
      </c>
      <c r="B275">
        <f>VALUE(RIGHT(LEFT('SBB FNF CDEC Data'!L275,6),2))</f>
        <v>7</v>
      </c>
      <c r="C275">
        <f t="shared" si="4"/>
        <v>1944</v>
      </c>
      <c r="D275">
        <f>'SBB FNF CDEC Data'!M275/1000</f>
        <v>274.39999999999998</v>
      </c>
      <c r="G275" t="s">
        <v>9</v>
      </c>
      <c r="H275" t="s">
        <v>10</v>
      </c>
      <c r="I275">
        <v>65</v>
      </c>
      <c r="J275" t="s">
        <v>11</v>
      </c>
      <c r="K275" t="s">
        <v>12</v>
      </c>
      <c r="L275" t="s">
        <v>516</v>
      </c>
      <c r="M275" t="s">
        <v>517</v>
      </c>
      <c r="N275" t="s">
        <v>12</v>
      </c>
      <c r="O275" t="s">
        <v>15</v>
      </c>
    </row>
    <row r="276" spans="1:15" x14ac:dyDescent="0.3">
      <c r="A276">
        <f>VALUE(LEFT('SBB FNF CDEC Data'!L276,4))</f>
        <v>1944</v>
      </c>
      <c r="B276">
        <f>VALUE(RIGHT(LEFT('SBB FNF CDEC Data'!L276,6),2))</f>
        <v>8</v>
      </c>
      <c r="C276">
        <f t="shared" si="4"/>
        <v>1944</v>
      </c>
      <c r="D276">
        <f>'SBB FNF CDEC Data'!M276/1000</f>
        <v>229</v>
      </c>
      <c r="G276" t="s">
        <v>9</v>
      </c>
      <c r="H276" t="s">
        <v>10</v>
      </c>
      <c r="I276">
        <v>65</v>
      </c>
      <c r="J276" t="s">
        <v>11</v>
      </c>
      <c r="K276" t="s">
        <v>12</v>
      </c>
      <c r="L276" t="s">
        <v>518</v>
      </c>
      <c r="M276" t="s">
        <v>519</v>
      </c>
      <c r="N276" t="s">
        <v>12</v>
      </c>
      <c r="O276" t="s">
        <v>15</v>
      </c>
    </row>
    <row r="277" spans="1:15" x14ac:dyDescent="0.3">
      <c r="A277">
        <f>VALUE(LEFT('SBB FNF CDEC Data'!L277,4))</f>
        <v>1944</v>
      </c>
      <c r="B277">
        <f>VALUE(RIGHT(LEFT('SBB FNF CDEC Data'!L277,6),2))</f>
        <v>9</v>
      </c>
      <c r="C277">
        <f t="shared" si="4"/>
        <v>1944</v>
      </c>
      <c r="D277">
        <f>'SBB FNF CDEC Data'!M277/1000</f>
        <v>220.5</v>
      </c>
      <c r="G277" t="s">
        <v>9</v>
      </c>
      <c r="H277" t="s">
        <v>10</v>
      </c>
      <c r="I277">
        <v>65</v>
      </c>
      <c r="J277" t="s">
        <v>11</v>
      </c>
      <c r="K277" t="s">
        <v>12</v>
      </c>
      <c r="L277" t="s">
        <v>520</v>
      </c>
      <c r="M277" t="s">
        <v>521</v>
      </c>
      <c r="N277" t="s">
        <v>12</v>
      </c>
      <c r="O277" t="s">
        <v>15</v>
      </c>
    </row>
    <row r="278" spans="1:15" x14ac:dyDescent="0.3">
      <c r="A278">
        <f>VALUE(LEFT('SBB FNF CDEC Data'!L278,4))</f>
        <v>1944</v>
      </c>
      <c r="B278">
        <f>VALUE(RIGHT(LEFT('SBB FNF CDEC Data'!L278,6),2))</f>
        <v>10</v>
      </c>
      <c r="C278">
        <f t="shared" si="4"/>
        <v>1945</v>
      </c>
      <c r="D278">
        <f>'SBB FNF CDEC Data'!M278/1000</f>
        <v>268.39999999999998</v>
      </c>
      <c r="G278" t="s">
        <v>9</v>
      </c>
      <c r="H278" t="s">
        <v>10</v>
      </c>
      <c r="I278">
        <v>65</v>
      </c>
      <c r="J278" t="s">
        <v>11</v>
      </c>
      <c r="K278" t="s">
        <v>12</v>
      </c>
      <c r="L278" t="s">
        <v>522</v>
      </c>
      <c r="M278" t="s">
        <v>523</v>
      </c>
      <c r="N278" t="s">
        <v>12</v>
      </c>
      <c r="O278" t="s">
        <v>15</v>
      </c>
    </row>
    <row r="279" spans="1:15" x14ac:dyDescent="0.3">
      <c r="A279">
        <f>VALUE(LEFT('SBB FNF CDEC Data'!L279,4))</f>
        <v>1944</v>
      </c>
      <c r="B279">
        <f>VALUE(RIGHT(LEFT('SBB FNF CDEC Data'!L279,6),2))</f>
        <v>11</v>
      </c>
      <c r="C279">
        <f t="shared" si="4"/>
        <v>1945</v>
      </c>
      <c r="D279">
        <f>'SBB FNF CDEC Data'!M279/1000</f>
        <v>526.6</v>
      </c>
      <c r="G279" t="s">
        <v>9</v>
      </c>
      <c r="H279" t="s">
        <v>10</v>
      </c>
      <c r="I279">
        <v>65</v>
      </c>
      <c r="J279" t="s">
        <v>11</v>
      </c>
      <c r="K279" t="s">
        <v>12</v>
      </c>
      <c r="L279" t="s">
        <v>524</v>
      </c>
      <c r="M279" t="s">
        <v>525</v>
      </c>
      <c r="N279" t="s">
        <v>12</v>
      </c>
      <c r="O279" t="s">
        <v>15</v>
      </c>
    </row>
    <row r="280" spans="1:15" x14ac:dyDescent="0.3">
      <c r="A280">
        <f>VALUE(LEFT('SBB FNF CDEC Data'!L280,4))</f>
        <v>1944</v>
      </c>
      <c r="B280">
        <f>VALUE(RIGHT(LEFT('SBB FNF CDEC Data'!L280,6),2))</f>
        <v>12</v>
      </c>
      <c r="C280">
        <f t="shared" si="4"/>
        <v>1945</v>
      </c>
      <c r="D280">
        <f>'SBB FNF CDEC Data'!M280/1000</f>
        <v>722.6</v>
      </c>
      <c r="G280" t="s">
        <v>9</v>
      </c>
      <c r="H280" t="s">
        <v>10</v>
      </c>
      <c r="I280">
        <v>65</v>
      </c>
      <c r="J280" t="s">
        <v>11</v>
      </c>
      <c r="K280" t="s">
        <v>12</v>
      </c>
      <c r="L280" t="s">
        <v>526</v>
      </c>
      <c r="M280" t="s">
        <v>527</v>
      </c>
      <c r="N280" t="s">
        <v>12</v>
      </c>
      <c r="O280" t="s">
        <v>15</v>
      </c>
    </row>
    <row r="281" spans="1:15" x14ac:dyDescent="0.3">
      <c r="A281">
        <f>VALUE(LEFT('SBB FNF CDEC Data'!L281,4))</f>
        <v>1945</v>
      </c>
      <c r="B281">
        <f>VALUE(RIGHT(LEFT('SBB FNF CDEC Data'!L281,6),2))</f>
        <v>1</v>
      </c>
      <c r="C281">
        <f t="shared" si="4"/>
        <v>1945</v>
      </c>
      <c r="D281">
        <f>'SBB FNF CDEC Data'!M281/1000</f>
        <v>494.7</v>
      </c>
      <c r="G281" t="s">
        <v>9</v>
      </c>
      <c r="H281" t="s">
        <v>10</v>
      </c>
      <c r="I281">
        <v>65</v>
      </c>
      <c r="J281" t="s">
        <v>11</v>
      </c>
      <c r="K281" t="s">
        <v>12</v>
      </c>
      <c r="L281" t="s">
        <v>528</v>
      </c>
      <c r="M281" t="s">
        <v>529</v>
      </c>
      <c r="N281" t="s">
        <v>12</v>
      </c>
      <c r="O281" t="s">
        <v>15</v>
      </c>
    </row>
    <row r="282" spans="1:15" x14ac:dyDescent="0.3">
      <c r="A282">
        <f>VALUE(LEFT('SBB FNF CDEC Data'!L282,4))</f>
        <v>1945</v>
      </c>
      <c r="B282">
        <f>VALUE(RIGHT(LEFT('SBB FNF CDEC Data'!L282,6),2))</f>
        <v>2</v>
      </c>
      <c r="C282">
        <f t="shared" si="4"/>
        <v>1945</v>
      </c>
      <c r="D282">
        <f>'SBB FNF CDEC Data'!M282/1000</f>
        <v>1415.6</v>
      </c>
      <c r="G282" t="s">
        <v>9</v>
      </c>
      <c r="H282" t="s">
        <v>10</v>
      </c>
      <c r="I282">
        <v>65</v>
      </c>
      <c r="J282" t="s">
        <v>11</v>
      </c>
      <c r="K282" t="s">
        <v>12</v>
      </c>
      <c r="L282" t="s">
        <v>530</v>
      </c>
      <c r="M282" t="s">
        <v>531</v>
      </c>
      <c r="N282" t="s">
        <v>12</v>
      </c>
      <c r="O282" t="s">
        <v>15</v>
      </c>
    </row>
    <row r="283" spans="1:15" x14ac:dyDescent="0.3">
      <c r="A283">
        <f>VALUE(LEFT('SBB FNF CDEC Data'!L283,4))</f>
        <v>1945</v>
      </c>
      <c r="B283">
        <f>VALUE(RIGHT(LEFT('SBB FNF CDEC Data'!L283,6),2))</f>
        <v>3</v>
      </c>
      <c r="C283">
        <f t="shared" si="4"/>
        <v>1945</v>
      </c>
      <c r="D283">
        <f>'SBB FNF CDEC Data'!M283/1000</f>
        <v>793.6</v>
      </c>
      <c r="G283" t="s">
        <v>9</v>
      </c>
      <c r="H283" t="s">
        <v>10</v>
      </c>
      <c r="I283">
        <v>65</v>
      </c>
      <c r="J283" t="s">
        <v>11</v>
      </c>
      <c r="K283" t="s">
        <v>12</v>
      </c>
      <c r="L283" t="s">
        <v>532</v>
      </c>
      <c r="M283" t="s">
        <v>533</v>
      </c>
      <c r="N283" t="s">
        <v>12</v>
      </c>
      <c r="O283" t="s">
        <v>15</v>
      </c>
    </row>
    <row r="284" spans="1:15" x14ac:dyDescent="0.3">
      <c r="A284">
        <f>VALUE(LEFT('SBB FNF CDEC Data'!L284,4))</f>
        <v>1945</v>
      </c>
      <c r="B284">
        <f>VALUE(RIGHT(LEFT('SBB FNF CDEC Data'!L284,6),2))</f>
        <v>4</v>
      </c>
      <c r="C284">
        <f t="shared" si="4"/>
        <v>1945</v>
      </c>
      <c r="D284">
        <f>'SBB FNF CDEC Data'!M284/1000</f>
        <v>629.6</v>
      </c>
      <c r="G284" t="s">
        <v>9</v>
      </c>
      <c r="H284" t="s">
        <v>10</v>
      </c>
      <c r="I284">
        <v>65</v>
      </c>
      <c r="J284" t="s">
        <v>11</v>
      </c>
      <c r="K284" t="s">
        <v>12</v>
      </c>
      <c r="L284" t="s">
        <v>534</v>
      </c>
      <c r="M284" t="s">
        <v>535</v>
      </c>
      <c r="N284" t="s">
        <v>12</v>
      </c>
      <c r="O284" t="s">
        <v>15</v>
      </c>
    </row>
    <row r="285" spans="1:15" x14ac:dyDescent="0.3">
      <c r="A285">
        <f>VALUE(LEFT('SBB FNF CDEC Data'!L285,4))</f>
        <v>1945</v>
      </c>
      <c r="B285">
        <f>VALUE(RIGHT(LEFT('SBB FNF CDEC Data'!L285,6),2))</f>
        <v>5</v>
      </c>
      <c r="C285">
        <f t="shared" si="4"/>
        <v>1945</v>
      </c>
      <c r="D285">
        <f>'SBB FNF CDEC Data'!M285/1000</f>
        <v>672.5</v>
      </c>
      <c r="G285" t="s">
        <v>9</v>
      </c>
      <c r="H285" t="s">
        <v>10</v>
      </c>
      <c r="I285">
        <v>65</v>
      </c>
      <c r="J285" t="s">
        <v>11</v>
      </c>
      <c r="K285" t="s">
        <v>12</v>
      </c>
      <c r="L285" t="s">
        <v>536</v>
      </c>
      <c r="M285" t="s">
        <v>537</v>
      </c>
      <c r="N285" t="s">
        <v>12</v>
      </c>
      <c r="O285" t="s">
        <v>15</v>
      </c>
    </row>
    <row r="286" spans="1:15" x14ac:dyDescent="0.3">
      <c r="A286">
        <f>VALUE(LEFT('SBB FNF CDEC Data'!L286,4))</f>
        <v>1945</v>
      </c>
      <c r="B286">
        <f>VALUE(RIGHT(LEFT('SBB FNF CDEC Data'!L286,6),2))</f>
        <v>6</v>
      </c>
      <c r="C286">
        <f t="shared" si="4"/>
        <v>1945</v>
      </c>
      <c r="D286">
        <f>'SBB FNF CDEC Data'!M286/1000</f>
        <v>452.9</v>
      </c>
      <c r="G286" t="s">
        <v>9</v>
      </c>
      <c r="H286" t="s">
        <v>10</v>
      </c>
      <c r="I286">
        <v>65</v>
      </c>
      <c r="J286" t="s">
        <v>11</v>
      </c>
      <c r="K286" t="s">
        <v>12</v>
      </c>
      <c r="L286" t="s">
        <v>538</v>
      </c>
      <c r="M286" t="s">
        <v>539</v>
      </c>
      <c r="N286" t="s">
        <v>12</v>
      </c>
      <c r="O286" t="s">
        <v>15</v>
      </c>
    </row>
    <row r="287" spans="1:15" x14ac:dyDescent="0.3">
      <c r="A287">
        <f>VALUE(LEFT('SBB FNF CDEC Data'!L287,4))</f>
        <v>1945</v>
      </c>
      <c r="B287">
        <f>VALUE(RIGHT(LEFT('SBB FNF CDEC Data'!L287,6),2))</f>
        <v>7</v>
      </c>
      <c r="C287">
        <f t="shared" si="4"/>
        <v>1945</v>
      </c>
      <c r="D287">
        <f>'SBB FNF CDEC Data'!M287/1000</f>
        <v>268.3</v>
      </c>
      <c r="G287" t="s">
        <v>9</v>
      </c>
      <c r="H287" t="s">
        <v>10</v>
      </c>
      <c r="I287">
        <v>65</v>
      </c>
      <c r="J287" t="s">
        <v>11</v>
      </c>
      <c r="K287" t="s">
        <v>12</v>
      </c>
      <c r="L287" t="s">
        <v>540</v>
      </c>
      <c r="M287" t="s">
        <v>541</v>
      </c>
      <c r="N287" t="s">
        <v>12</v>
      </c>
      <c r="O287" t="s">
        <v>15</v>
      </c>
    </row>
    <row r="288" spans="1:15" x14ac:dyDescent="0.3">
      <c r="A288">
        <f>VALUE(LEFT('SBB FNF CDEC Data'!L288,4))</f>
        <v>1945</v>
      </c>
      <c r="B288">
        <f>VALUE(RIGHT(LEFT('SBB FNF CDEC Data'!L288,6),2))</f>
        <v>8</v>
      </c>
      <c r="C288">
        <f t="shared" si="4"/>
        <v>1945</v>
      </c>
      <c r="D288">
        <f>'SBB FNF CDEC Data'!M288/1000</f>
        <v>235.2</v>
      </c>
      <c r="G288" t="s">
        <v>9</v>
      </c>
      <c r="H288" t="s">
        <v>10</v>
      </c>
      <c r="I288">
        <v>65</v>
      </c>
      <c r="J288" t="s">
        <v>11</v>
      </c>
      <c r="K288" t="s">
        <v>12</v>
      </c>
      <c r="L288" t="s">
        <v>542</v>
      </c>
      <c r="M288" t="s">
        <v>543</v>
      </c>
      <c r="N288" t="s">
        <v>12</v>
      </c>
      <c r="O288" t="s">
        <v>15</v>
      </c>
    </row>
    <row r="289" spans="1:15" x14ac:dyDescent="0.3">
      <c r="A289">
        <f>VALUE(LEFT('SBB FNF CDEC Data'!L289,4))</f>
        <v>1945</v>
      </c>
      <c r="B289">
        <f>VALUE(RIGHT(LEFT('SBB FNF CDEC Data'!L289,6),2))</f>
        <v>9</v>
      </c>
      <c r="C289">
        <f t="shared" si="4"/>
        <v>1945</v>
      </c>
      <c r="D289">
        <f>'SBB FNF CDEC Data'!M289/1000</f>
        <v>219.3</v>
      </c>
      <c r="G289" t="s">
        <v>9</v>
      </c>
      <c r="H289" t="s">
        <v>10</v>
      </c>
      <c r="I289">
        <v>65</v>
      </c>
      <c r="J289" t="s">
        <v>11</v>
      </c>
      <c r="K289" t="s">
        <v>12</v>
      </c>
      <c r="L289" t="s">
        <v>544</v>
      </c>
      <c r="M289" t="s">
        <v>545</v>
      </c>
      <c r="N289" t="s">
        <v>12</v>
      </c>
      <c r="O289" t="s">
        <v>15</v>
      </c>
    </row>
    <row r="290" spans="1:15" x14ac:dyDescent="0.3">
      <c r="A290">
        <f>VALUE(LEFT('SBB FNF CDEC Data'!L290,4))</f>
        <v>1945</v>
      </c>
      <c r="B290">
        <f>VALUE(RIGHT(LEFT('SBB FNF CDEC Data'!L290,6),2))</f>
        <v>10</v>
      </c>
      <c r="C290">
        <f t="shared" si="4"/>
        <v>1946</v>
      </c>
      <c r="D290">
        <f>'SBB FNF CDEC Data'!M290/1000</f>
        <v>331.6</v>
      </c>
      <c r="G290" t="s">
        <v>9</v>
      </c>
      <c r="H290" t="s">
        <v>10</v>
      </c>
      <c r="I290">
        <v>65</v>
      </c>
      <c r="J290" t="s">
        <v>11</v>
      </c>
      <c r="K290" t="s">
        <v>12</v>
      </c>
      <c r="L290" t="s">
        <v>546</v>
      </c>
      <c r="M290" t="s">
        <v>547</v>
      </c>
      <c r="N290" t="s">
        <v>12</v>
      </c>
      <c r="O290" t="s">
        <v>15</v>
      </c>
    </row>
    <row r="291" spans="1:15" x14ac:dyDescent="0.3">
      <c r="A291">
        <f>VALUE(LEFT('SBB FNF CDEC Data'!L291,4))</f>
        <v>1945</v>
      </c>
      <c r="B291">
        <f>VALUE(RIGHT(LEFT('SBB FNF CDEC Data'!L291,6),2))</f>
        <v>11</v>
      </c>
      <c r="C291">
        <f t="shared" si="4"/>
        <v>1946</v>
      </c>
      <c r="D291">
        <f>'SBB FNF CDEC Data'!M291/1000</f>
        <v>619.5</v>
      </c>
      <c r="G291" t="s">
        <v>9</v>
      </c>
      <c r="H291" t="s">
        <v>10</v>
      </c>
      <c r="I291">
        <v>65</v>
      </c>
      <c r="J291" t="s">
        <v>11</v>
      </c>
      <c r="K291" t="s">
        <v>12</v>
      </c>
      <c r="L291" t="s">
        <v>548</v>
      </c>
      <c r="M291" t="s">
        <v>549</v>
      </c>
      <c r="N291" t="s">
        <v>12</v>
      </c>
      <c r="O291" t="s">
        <v>15</v>
      </c>
    </row>
    <row r="292" spans="1:15" x14ac:dyDescent="0.3">
      <c r="A292">
        <f>VALUE(LEFT('SBB FNF CDEC Data'!L292,4))</f>
        <v>1945</v>
      </c>
      <c r="B292">
        <f>VALUE(RIGHT(LEFT('SBB FNF CDEC Data'!L292,6),2))</f>
        <v>12</v>
      </c>
      <c r="C292">
        <f t="shared" si="4"/>
        <v>1946</v>
      </c>
      <c r="D292">
        <f>'SBB FNF CDEC Data'!M292/1000</f>
        <v>2161.1</v>
      </c>
      <c r="G292" t="s">
        <v>9</v>
      </c>
      <c r="H292" t="s">
        <v>10</v>
      </c>
      <c r="I292">
        <v>65</v>
      </c>
      <c r="J292" t="s">
        <v>11</v>
      </c>
      <c r="K292" t="s">
        <v>12</v>
      </c>
      <c r="L292" t="s">
        <v>550</v>
      </c>
      <c r="M292" t="s">
        <v>551</v>
      </c>
      <c r="N292" t="s">
        <v>12</v>
      </c>
      <c r="O292" t="s">
        <v>15</v>
      </c>
    </row>
    <row r="293" spans="1:15" x14ac:dyDescent="0.3">
      <c r="A293">
        <f>VALUE(LEFT('SBB FNF CDEC Data'!L293,4))</f>
        <v>1946</v>
      </c>
      <c r="B293">
        <f>VALUE(RIGHT(LEFT('SBB FNF CDEC Data'!L293,6),2))</f>
        <v>1</v>
      </c>
      <c r="C293">
        <f t="shared" si="4"/>
        <v>1946</v>
      </c>
      <c r="D293">
        <f>'SBB FNF CDEC Data'!M293/1000</f>
        <v>1249.0999999999999</v>
      </c>
      <c r="G293" t="s">
        <v>9</v>
      </c>
      <c r="H293" t="s">
        <v>10</v>
      </c>
      <c r="I293">
        <v>65</v>
      </c>
      <c r="J293" t="s">
        <v>11</v>
      </c>
      <c r="K293" t="s">
        <v>12</v>
      </c>
      <c r="L293" t="s">
        <v>552</v>
      </c>
      <c r="M293" t="s">
        <v>553</v>
      </c>
      <c r="N293" t="s">
        <v>12</v>
      </c>
      <c r="O293" t="s">
        <v>15</v>
      </c>
    </row>
    <row r="294" spans="1:15" x14ac:dyDescent="0.3">
      <c r="A294">
        <f>VALUE(LEFT('SBB FNF CDEC Data'!L294,4))</f>
        <v>1946</v>
      </c>
      <c r="B294">
        <f>VALUE(RIGHT(LEFT('SBB FNF CDEC Data'!L294,6),2))</f>
        <v>2</v>
      </c>
      <c r="C294">
        <f t="shared" si="4"/>
        <v>1946</v>
      </c>
      <c r="D294">
        <f>'SBB FNF CDEC Data'!M294/1000</f>
        <v>556</v>
      </c>
      <c r="G294" t="s">
        <v>9</v>
      </c>
      <c r="H294" t="s">
        <v>10</v>
      </c>
      <c r="I294">
        <v>65</v>
      </c>
      <c r="J294" t="s">
        <v>11</v>
      </c>
      <c r="K294" t="s">
        <v>12</v>
      </c>
      <c r="L294" t="s">
        <v>554</v>
      </c>
      <c r="M294" t="s">
        <v>252</v>
      </c>
      <c r="N294" t="s">
        <v>12</v>
      </c>
      <c r="O294" t="s">
        <v>15</v>
      </c>
    </row>
    <row r="295" spans="1:15" x14ac:dyDescent="0.3">
      <c r="A295">
        <f>VALUE(LEFT('SBB FNF CDEC Data'!L295,4))</f>
        <v>1946</v>
      </c>
      <c r="B295">
        <f>VALUE(RIGHT(LEFT('SBB FNF CDEC Data'!L295,6),2))</f>
        <v>3</v>
      </c>
      <c r="C295">
        <f t="shared" si="4"/>
        <v>1946</v>
      </c>
      <c r="D295">
        <f>'SBB FNF CDEC Data'!M295/1000</f>
        <v>754.9</v>
      </c>
      <c r="G295" t="s">
        <v>9</v>
      </c>
      <c r="H295" t="s">
        <v>10</v>
      </c>
      <c r="I295">
        <v>65</v>
      </c>
      <c r="J295" t="s">
        <v>11</v>
      </c>
      <c r="K295" t="s">
        <v>12</v>
      </c>
      <c r="L295" t="s">
        <v>555</v>
      </c>
      <c r="M295" t="s">
        <v>556</v>
      </c>
      <c r="N295" t="s">
        <v>12</v>
      </c>
      <c r="O295" t="s">
        <v>15</v>
      </c>
    </row>
    <row r="296" spans="1:15" x14ac:dyDescent="0.3">
      <c r="A296">
        <f>VALUE(LEFT('SBB FNF CDEC Data'!L296,4))</f>
        <v>1946</v>
      </c>
      <c r="B296">
        <f>VALUE(RIGHT(LEFT('SBB FNF CDEC Data'!L296,6),2))</f>
        <v>4</v>
      </c>
      <c r="C296">
        <f t="shared" si="4"/>
        <v>1946</v>
      </c>
      <c r="D296">
        <f>'SBB FNF CDEC Data'!M296/1000</f>
        <v>767.4</v>
      </c>
      <c r="G296" t="s">
        <v>9</v>
      </c>
      <c r="H296" t="s">
        <v>10</v>
      </c>
      <c r="I296">
        <v>65</v>
      </c>
      <c r="J296" t="s">
        <v>11</v>
      </c>
      <c r="K296" t="s">
        <v>12</v>
      </c>
      <c r="L296" t="s">
        <v>557</v>
      </c>
      <c r="M296" t="s">
        <v>558</v>
      </c>
      <c r="N296" t="s">
        <v>12</v>
      </c>
      <c r="O296" t="s">
        <v>15</v>
      </c>
    </row>
    <row r="297" spans="1:15" x14ac:dyDescent="0.3">
      <c r="A297">
        <f>VALUE(LEFT('SBB FNF CDEC Data'!L297,4))</f>
        <v>1946</v>
      </c>
      <c r="B297">
        <f>VALUE(RIGHT(LEFT('SBB FNF CDEC Data'!L297,6),2))</f>
        <v>5</v>
      </c>
      <c r="C297">
        <f t="shared" si="4"/>
        <v>1946</v>
      </c>
      <c r="D297">
        <f>'SBB FNF CDEC Data'!M297/1000</f>
        <v>597.70000000000005</v>
      </c>
      <c r="G297" t="s">
        <v>9</v>
      </c>
      <c r="H297" t="s">
        <v>10</v>
      </c>
      <c r="I297">
        <v>65</v>
      </c>
      <c r="J297" t="s">
        <v>11</v>
      </c>
      <c r="K297" t="s">
        <v>12</v>
      </c>
      <c r="L297" t="s">
        <v>559</v>
      </c>
      <c r="M297" t="s">
        <v>560</v>
      </c>
      <c r="N297" t="s">
        <v>12</v>
      </c>
      <c r="O297" t="s">
        <v>15</v>
      </c>
    </row>
    <row r="298" spans="1:15" x14ac:dyDescent="0.3">
      <c r="A298">
        <f>VALUE(LEFT('SBB FNF CDEC Data'!L298,4))</f>
        <v>1946</v>
      </c>
      <c r="B298">
        <f>VALUE(RIGHT(LEFT('SBB FNF CDEC Data'!L298,6),2))</f>
        <v>6</v>
      </c>
      <c r="C298">
        <f t="shared" si="4"/>
        <v>1946</v>
      </c>
      <c r="D298">
        <f>'SBB FNF CDEC Data'!M298/1000</f>
        <v>356.5</v>
      </c>
      <c r="G298" t="s">
        <v>9</v>
      </c>
      <c r="H298" t="s">
        <v>10</v>
      </c>
      <c r="I298">
        <v>65</v>
      </c>
      <c r="J298" t="s">
        <v>11</v>
      </c>
      <c r="K298" t="s">
        <v>12</v>
      </c>
      <c r="L298" t="s">
        <v>561</v>
      </c>
      <c r="M298" t="s">
        <v>562</v>
      </c>
      <c r="N298" t="s">
        <v>12</v>
      </c>
      <c r="O298" t="s">
        <v>15</v>
      </c>
    </row>
    <row r="299" spans="1:15" x14ac:dyDescent="0.3">
      <c r="A299">
        <f>VALUE(LEFT('SBB FNF CDEC Data'!L299,4))</f>
        <v>1946</v>
      </c>
      <c r="B299">
        <f>VALUE(RIGHT(LEFT('SBB FNF CDEC Data'!L299,6),2))</f>
        <v>7</v>
      </c>
      <c r="C299">
        <f t="shared" si="4"/>
        <v>1946</v>
      </c>
      <c r="D299">
        <f>'SBB FNF CDEC Data'!M299/1000</f>
        <v>283</v>
      </c>
      <c r="G299" t="s">
        <v>9</v>
      </c>
      <c r="H299" t="s">
        <v>10</v>
      </c>
      <c r="I299">
        <v>65</v>
      </c>
      <c r="J299" t="s">
        <v>11</v>
      </c>
      <c r="K299" t="s">
        <v>12</v>
      </c>
      <c r="L299" t="s">
        <v>563</v>
      </c>
      <c r="M299" t="s">
        <v>564</v>
      </c>
      <c r="N299" t="s">
        <v>12</v>
      </c>
      <c r="O299" t="s">
        <v>15</v>
      </c>
    </row>
    <row r="300" spans="1:15" x14ac:dyDescent="0.3">
      <c r="A300">
        <f>VALUE(LEFT('SBB FNF CDEC Data'!L300,4))</f>
        <v>1946</v>
      </c>
      <c r="B300">
        <f>VALUE(RIGHT(LEFT('SBB FNF CDEC Data'!L300,6),2))</f>
        <v>8</v>
      </c>
      <c r="C300">
        <f t="shared" si="4"/>
        <v>1946</v>
      </c>
      <c r="D300">
        <f>'SBB FNF CDEC Data'!M300/1000</f>
        <v>256.60000000000002</v>
      </c>
      <c r="G300" t="s">
        <v>9</v>
      </c>
      <c r="H300" t="s">
        <v>10</v>
      </c>
      <c r="I300">
        <v>65</v>
      </c>
      <c r="J300" t="s">
        <v>11</v>
      </c>
      <c r="K300" t="s">
        <v>12</v>
      </c>
      <c r="L300" t="s">
        <v>565</v>
      </c>
      <c r="M300" t="s">
        <v>566</v>
      </c>
      <c r="N300" t="s">
        <v>12</v>
      </c>
      <c r="O300" t="s">
        <v>15</v>
      </c>
    </row>
    <row r="301" spans="1:15" x14ac:dyDescent="0.3">
      <c r="A301">
        <f>VALUE(LEFT('SBB FNF CDEC Data'!L301,4))</f>
        <v>1946</v>
      </c>
      <c r="B301">
        <f>VALUE(RIGHT(LEFT('SBB FNF CDEC Data'!L301,6),2))</f>
        <v>9</v>
      </c>
      <c r="C301">
        <f t="shared" si="4"/>
        <v>1946</v>
      </c>
      <c r="D301">
        <f>'SBB FNF CDEC Data'!M301/1000</f>
        <v>235.9</v>
      </c>
      <c r="G301" t="s">
        <v>9</v>
      </c>
      <c r="H301" t="s">
        <v>10</v>
      </c>
      <c r="I301">
        <v>65</v>
      </c>
      <c r="J301" t="s">
        <v>11</v>
      </c>
      <c r="K301" t="s">
        <v>12</v>
      </c>
      <c r="L301" t="s">
        <v>567</v>
      </c>
      <c r="M301" t="s">
        <v>568</v>
      </c>
      <c r="N301" t="s">
        <v>12</v>
      </c>
      <c r="O301" t="s">
        <v>15</v>
      </c>
    </row>
    <row r="302" spans="1:15" x14ac:dyDescent="0.3">
      <c r="A302">
        <f>VALUE(LEFT('SBB FNF CDEC Data'!L302,4))</f>
        <v>1946</v>
      </c>
      <c r="B302">
        <f>VALUE(RIGHT(LEFT('SBB FNF CDEC Data'!L302,6),2))</f>
        <v>10</v>
      </c>
      <c r="C302">
        <f t="shared" si="4"/>
        <v>1947</v>
      </c>
      <c r="D302">
        <f>'SBB FNF CDEC Data'!M302/1000</f>
        <v>256.42</v>
      </c>
      <c r="G302" t="s">
        <v>9</v>
      </c>
      <c r="H302" t="s">
        <v>10</v>
      </c>
      <c r="I302">
        <v>65</v>
      </c>
      <c r="J302" t="s">
        <v>11</v>
      </c>
      <c r="K302" t="s">
        <v>12</v>
      </c>
      <c r="L302" t="s">
        <v>569</v>
      </c>
      <c r="M302" t="s">
        <v>570</v>
      </c>
      <c r="N302" t="s">
        <v>12</v>
      </c>
      <c r="O302" t="s">
        <v>15</v>
      </c>
    </row>
    <row r="303" spans="1:15" x14ac:dyDescent="0.3">
      <c r="A303">
        <f>VALUE(LEFT('SBB FNF CDEC Data'!L303,4))</f>
        <v>1946</v>
      </c>
      <c r="B303">
        <f>VALUE(RIGHT(LEFT('SBB FNF CDEC Data'!L303,6),2))</f>
        <v>11</v>
      </c>
      <c r="C303">
        <f t="shared" si="4"/>
        <v>1947</v>
      </c>
      <c r="D303">
        <f>'SBB FNF CDEC Data'!M303/1000</f>
        <v>354.2</v>
      </c>
      <c r="G303" t="s">
        <v>9</v>
      </c>
      <c r="H303" t="s">
        <v>10</v>
      </c>
      <c r="I303">
        <v>65</v>
      </c>
      <c r="J303" t="s">
        <v>11</v>
      </c>
      <c r="K303" t="s">
        <v>12</v>
      </c>
      <c r="L303" t="s">
        <v>571</v>
      </c>
      <c r="M303" t="s">
        <v>572</v>
      </c>
      <c r="N303" t="s">
        <v>12</v>
      </c>
      <c r="O303" t="s">
        <v>15</v>
      </c>
    </row>
    <row r="304" spans="1:15" x14ac:dyDescent="0.3">
      <c r="A304">
        <f>VALUE(LEFT('SBB FNF CDEC Data'!L304,4))</f>
        <v>1946</v>
      </c>
      <c r="B304">
        <f>VALUE(RIGHT(LEFT('SBB FNF CDEC Data'!L304,6),2))</f>
        <v>12</v>
      </c>
      <c r="C304">
        <f t="shared" si="4"/>
        <v>1947</v>
      </c>
      <c r="D304">
        <f>'SBB FNF CDEC Data'!M304/1000</f>
        <v>420.7</v>
      </c>
      <c r="G304" t="s">
        <v>9</v>
      </c>
      <c r="H304" t="s">
        <v>10</v>
      </c>
      <c r="I304">
        <v>65</v>
      </c>
      <c r="J304" t="s">
        <v>11</v>
      </c>
      <c r="K304" t="s">
        <v>12</v>
      </c>
      <c r="L304" t="s">
        <v>573</v>
      </c>
      <c r="M304" t="s">
        <v>574</v>
      </c>
      <c r="N304" t="s">
        <v>12</v>
      </c>
      <c r="O304" t="s">
        <v>15</v>
      </c>
    </row>
    <row r="305" spans="1:15" x14ac:dyDescent="0.3">
      <c r="A305">
        <f>VALUE(LEFT('SBB FNF CDEC Data'!L305,4))</f>
        <v>1947</v>
      </c>
      <c r="B305">
        <f>VALUE(RIGHT(LEFT('SBB FNF CDEC Data'!L305,6),2))</f>
        <v>1</v>
      </c>
      <c r="C305">
        <f t="shared" si="4"/>
        <v>1947</v>
      </c>
      <c r="D305">
        <f>'SBB FNF CDEC Data'!M305/1000</f>
        <v>275.45</v>
      </c>
      <c r="G305" t="s">
        <v>9</v>
      </c>
      <c r="H305" t="s">
        <v>10</v>
      </c>
      <c r="I305">
        <v>65</v>
      </c>
      <c r="J305" t="s">
        <v>11</v>
      </c>
      <c r="K305" t="s">
        <v>12</v>
      </c>
      <c r="L305" t="s">
        <v>575</v>
      </c>
      <c r="M305" t="s">
        <v>576</v>
      </c>
      <c r="N305" t="s">
        <v>12</v>
      </c>
      <c r="O305" t="s">
        <v>15</v>
      </c>
    </row>
    <row r="306" spans="1:15" x14ac:dyDescent="0.3">
      <c r="A306">
        <f>VALUE(LEFT('SBB FNF CDEC Data'!L306,4))</f>
        <v>1947</v>
      </c>
      <c r="B306">
        <f>VALUE(RIGHT(LEFT('SBB FNF CDEC Data'!L306,6),2))</f>
        <v>2</v>
      </c>
      <c r="C306">
        <f t="shared" si="4"/>
        <v>1947</v>
      </c>
      <c r="D306">
        <f>'SBB FNF CDEC Data'!M306/1000</f>
        <v>623.71</v>
      </c>
      <c r="G306" t="s">
        <v>9</v>
      </c>
      <c r="H306" t="s">
        <v>10</v>
      </c>
      <c r="I306">
        <v>65</v>
      </c>
      <c r="J306" t="s">
        <v>11</v>
      </c>
      <c r="K306" t="s">
        <v>12</v>
      </c>
      <c r="L306" t="s">
        <v>577</v>
      </c>
      <c r="M306" t="s">
        <v>578</v>
      </c>
      <c r="N306" t="s">
        <v>12</v>
      </c>
      <c r="O306" t="s">
        <v>15</v>
      </c>
    </row>
    <row r="307" spans="1:15" x14ac:dyDescent="0.3">
      <c r="A307">
        <f>VALUE(LEFT('SBB FNF CDEC Data'!L307,4))</f>
        <v>1947</v>
      </c>
      <c r="B307">
        <f>VALUE(RIGHT(LEFT('SBB FNF CDEC Data'!L307,6),2))</f>
        <v>3</v>
      </c>
      <c r="C307">
        <f t="shared" si="4"/>
        <v>1947</v>
      </c>
      <c r="D307">
        <f>'SBB FNF CDEC Data'!M307/1000</f>
        <v>995.2</v>
      </c>
      <c r="G307" t="s">
        <v>9</v>
      </c>
      <c r="H307" t="s">
        <v>10</v>
      </c>
      <c r="I307">
        <v>65</v>
      </c>
      <c r="J307" t="s">
        <v>11</v>
      </c>
      <c r="K307" t="s">
        <v>12</v>
      </c>
      <c r="L307" t="s">
        <v>579</v>
      </c>
      <c r="M307" t="s">
        <v>580</v>
      </c>
      <c r="N307" t="s">
        <v>12</v>
      </c>
      <c r="O307" t="s">
        <v>15</v>
      </c>
    </row>
    <row r="308" spans="1:15" x14ac:dyDescent="0.3">
      <c r="A308">
        <f>VALUE(LEFT('SBB FNF CDEC Data'!L308,4))</f>
        <v>1947</v>
      </c>
      <c r="B308">
        <f>VALUE(RIGHT(LEFT('SBB FNF CDEC Data'!L308,6),2))</f>
        <v>4</v>
      </c>
      <c r="C308">
        <f t="shared" si="4"/>
        <v>1947</v>
      </c>
      <c r="D308">
        <f>'SBB FNF CDEC Data'!M308/1000</f>
        <v>617.70000000000005</v>
      </c>
      <c r="G308" t="s">
        <v>9</v>
      </c>
      <c r="H308" t="s">
        <v>10</v>
      </c>
      <c r="I308">
        <v>65</v>
      </c>
      <c r="J308" t="s">
        <v>11</v>
      </c>
      <c r="K308" t="s">
        <v>12</v>
      </c>
      <c r="L308" t="s">
        <v>581</v>
      </c>
      <c r="M308" t="s">
        <v>582</v>
      </c>
      <c r="N308" t="s">
        <v>12</v>
      </c>
      <c r="O308" t="s">
        <v>15</v>
      </c>
    </row>
    <row r="309" spans="1:15" x14ac:dyDescent="0.3">
      <c r="A309">
        <f>VALUE(LEFT('SBB FNF CDEC Data'!L309,4))</f>
        <v>1947</v>
      </c>
      <c r="B309">
        <f>VALUE(RIGHT(LEFT('SBB FNF CDEC Data'!L309,6),2))</f>
        <v>5</v>
      </c>
      <c r="C309">
        <f t="shared" si="4"/>
        <v>1947</v>
      </c>
      <c r="D309">
        <f>'SBB FNF CDEC Data'!M309/1000</f>
        <v>341.5</v>
      </c>
      <c r="G309" t="s">
        <v>9</v>
      </c>
      <c r="H309" t="s">
        <v>10</v>
      </c>
      <c r="I309">
        <v>65</v>
      </c>
      <c r="J309" t="s">
        <v>11</v>
      </c>
      <c r="K309" t="s">
        <v>12</v>
      </c>
      <c r="L309" t="s">
        <v>583</v>
      </c>
      <c r="M309" t="s">
        <v>584</v>
      </c>
      <c r="N309" t="s">
        <v>12</v>
      </c>
      <c r="O309" t="s">
        <v>15</v>
      </c>
    </row>
    <row r="310" spans="1:15" x14ac:dyDescent="0.3">
      <c r="A310">
        <f>VALUE(LEFT('SBB FNF CDEC Data'!L310,4))</f>
        <v>1947</v>
      </c>
      <c r="B310">
        <f>VALUE(RIGHT(LEFT('SBB FNF CDEC Data'!L310,6),2))</f>
        <v>6</v>
      </c>
      <c r="C310">
        <f t="shared" si="4"/>
        <v>1947</v>
      </c>
      <c r="D310">
        <f>'SBB FNF CDEC Data'!M310/1000</f>
        <v>480.3</v>
      </c>
      <c r="G310" t="s">
        <v>9</v>
      </c>
      <c r="H310" t="s">
        <v>10</v>
      </c>
      <c r="I310">
        <v>65</v>
      </c>
      <c r="J310" t="s">
        <v>11</v>
      </c>
      <c r="K310" t="s">
        <v>12</v>
      </c>
      <c r="L310" t="s">
        <v>585</v>
      </c>
      <c r="M310" t="s">
        <v>586</v>
      </c>
      <c r="N310" t="s">
        <v>12</v>
      </c>
      <c r="O310" t="s">
        <v>15</v>
      </c>
    </row>
    <row r="311" spans="1:15" x14ac:dyDescent="0.3">
      <c r="A311">
        <f>VALUE(LEFT('SBB FNF CDEC Data'!L311,4))</f>
        <v>1947</v>
      </c>
      <c r="B311">
        <f>VALUE(RIGHT(LEFT('SBB FNF CDEC Data'!L311,6),2))</f>
        <v>7</v>
      </c>
      <c r="C311">
        <f t="shared" si="4"/>
        <v>1947</v>
      </c>
      <c r="D311">
        <f>'SBB FNF CDEC Data'!M311/1000</f>
        <v>259.10000000000002</v>
      </c>
      <c r="G311" t="s">
        <v>9</v>
      </c>
      <c r="H311" t="s">
        <v>10</v>
      </c>
      <c r="I311">
        <v>65</v>
      </c>
      <c r="J311" t="s">
        <v>11</v>
      </c>
      <c r="K311" t="s">
        <v>12</v>
      </c>
      <c r="L311" t="s">
        <v>587</v>
      </c>
      <c r="M311" t="s">
        <v>588</v>
      </c>
      <c r="N311" t="s">
        <v>12</v>
      </c>
      <c r="O311" t="s">
        <v>15</v>
      </c>
    </row>
    <row r="312" spans="1:15" x14ac:dyDescent="0.3">
      <c r="A312">
        <f>VALUE(LEFT('SBB FNF CDEC Data'!L312,4))</f>
        <v>1947</v>
      </c>
      <c r="B312">
        <f>VALUE(RIGHT(LEFT('SBB FNF CDEC Data'!L312,6),2))</f>
        <v>8</v>
      </c>
      <c r="C312">
        <f t="shared" si="4"/>
        <v>1947</v>
      </c>
      <c r="D312">
        <f>'SBB FNF CDEC Data'!M312/1000</f>
        <v>228.15</v>
      </c>
      <c r="G312" t="s">
        <v>9</v>
      </c>
      <c r="H312" t="s">
        <v>10</v>
      </c>
      <c r="I312">
        <v>65</v>
      </c>
      <c r="J312" t="s">
        <v>11</v>
      </c>
      <c r="K312" t="s">
        <v>12</v>
      </c>
      <c r="L312" t="s">
        <v>589</v>
      </c>
      <c r="M312" t="s">
        <v>590</v>
      </c>
      <c r="N312" t="s">
        <v>12</v>
      </c>
      <c r="O312" t="s">
        <v>15</v>
      </c>
    </row>
    <row r="313" spans="1:15" x14ac:dyDescent="0.3">
      <c r="A313">
        <f>VALUE(LEFT('SBB FNF CDEC Data'!L313,4))</f>
        <v>1947</v>
      </c>
      <c r="B313">
        <f>VALUE(RIGHT(LEFT('SBB FNF CDEC Data'!L313,6),2))</f>
        <v>9</v>
      </c>
      <c r="C313">
        <f t="shared" si="4"/>
        <v>1947</v>
      </c>
      <c r="D313">
        <f>'SBB FNF CDEC Data'!M313/1000</f>
        <v>221.45</v>
      </c>
      <c r="G313" t="s">
        <v>9</v>
      </c>
      <c r="H313" t="s">
        <v>10</v>
      </c>
      <c r="I313">
        <v>65</v>
      </c>
      <c r="J313" t="s">
        <v>11</v>
      </c>
      <c r="K313" t="s">
        <v>12</v>
      </c>
      <c r="L313" t="s">
        <v>591</v>
      </c>
      <c r="M313" t="s">
        <v>592</v>
      </c>
      <c r="N313" t="s">
        <v>12</v>
      </c>
      <c r="O313" t="s">
        <v>15</v>
      </c>
    </row>
    <row r="314" spans="1:15" x14ac:dyDescent="0.3">
      <c r="A314">
        <f>VALUE(LEFT('SBB FNF CDEC Data'!L314,4))</f>
        <v>1947</v>
      </c>
      <c r="B314">
        <f>VALUE(RIGHT(LEFT('SBB FNF CDEC Data'!L314,6),2))</f>
        <v>10</v>
      </c>
      <c r="C314">
        <f t="shared" si="4"/>
        <v>1948</v>
      </c>
      <c r="D314">
        <f>'SBB FNF CDEC Data'!M314/1000</f>
        <v>369.87</v>
      </c>
      <c r="G314" t="s">
        <v>9</v>
      </c>
      <c r="H314" t="s">
        <v>10</v>
      </c>
      <c r="I314">
        <v>65</v>
      </c>
      <c r="J314" t="s">
        <v>11</v>
      </c>
      <c r="K314" t="s">
        <v>12</v>
      </c>
      <c r="L314" t="s">
        <v>593</v>
      </c>
      <c r="M314" t="s">
        <v>594</v>
      </c>
      <c r="N314" t="s">
        <v>12</v>
      </c>
      <c r="O314" t="s">
        <v>15</v>
      </c>
    </row>
    <row r="315" spans="1:15" x14ac:dyDescent="0.3">
      <c r="A315">
        <f>VALUE(LEFT('SBB FNF CDEC Data'!L315,4))</f>
        <v>1947</v>
      </c>
      <c r="B315">
        <f>VALUE(RIGHT(LEFT('SBB FNF CDEC Data'!L315,6),2))</f>
        <v>11</v>
      </c>
      <c r="C315">
        <f t="shared" si="4"/>
        <v>1948</v>
      </c>
      <c r="D315">
        <f>'SBB FNF CDEC Data'!M315/1000</f>
        <v>301.72000000000003</v>
      </c>
      <c r="G315" t="s">
        <v>9</v>
      </c>
      <c r="H315" t="s">
        <v>10</v>
      </c>
      <c r="I315">
        <v>65</v>
      </c>
      <c r="J315" t="s">
        <v>11</v>
      </c>
      <c r="K315" t="s">
        <v>12</v>
      </c>
      <c r="L315" t="s">
        <v>595</v>
      </c>
      <c r="M315" t="s">
        <v>596</v>
      </c>
      <c r="N315" t="s">
        <v>12</v>
      </c>
      <c r="O315" t="s">
        <v>15</v>
      </c>
    </row>
    <row r="316" spans="1:15" x14ac:dyDescent="0.3">
      <c r="A316">
        <f>VALUE(LEFT('SBB FNF CDEC Data'!L316,4))</f>
        <v>1947</v>
      </c>
      <c r="B316">
        <f>VALUE(RIGHT(LEFT('SBB FNF CDEC Data'!L316,6),2))</f>
        <v>12</v>
      </c>
      <c r="C316">
        <f t="shared" si="4"/>
        <v>1948</v>
      </c>
      <c r="D316">
        <f>'SBB FNF CDEC Data'!M316/1000</f>
        <v>287.82</v>
      </c>
      <c r="G316" t="s">
        <v>9</v>
      </c>
      <c r="H316" t="s">
        <v>10</v>
      </c>
      <c r="I316">
        <v>65</v>
      </c>
      <c r="J316" t="s">
        <v>11</v>
      </c>
      <c r="K316" t="s">
        <v>12</v>
      </c>
      <c r="L316" t="s">
        <v>597</v>
      </c>
      <c r="M316" t="s">
        <v>598</v>
      </c>
      <c r="N316" t="s">
        <v>12</v>
      </c>
      <c r="O316" t="s">
        <v>15</v>
      </c>
    </row>
    <row r="317" spans="1:15" x14ac:dyDescent="0.3">
      <c r="A317">
        <f>VALUE(LEFT('SBB FNF CDEC Data'!L317,4))</f>
        <v>1948</v>
      </c>
      <c r="B317">
        <f>VALUE(RIGHT(LEFT('SBB FNF CDEC Data'!L317,6),2))</f>
        <v>1</v>
      </c>
      <c r="C317">
        <f t="shared" si="4"/>
        <v>1948</v>
      </c>
      <c r="D317">
        <f>'SBB FNF CDEC Data'!M317/1000</f>
        <v>1030.81</v>
      </c>
      <c r="G317" t="s">
        <v>9</v>
      </c>
      <c r="H317" t="s">
        <v>10</v>
      </c>
      <c r="I317">
        <v>65</v>
      </c>
      <c r="J317" t="s">
        <v>11</v>
      </c>
      <c r="K317" t="s">
        <v>12</v>
      </c>
      <c r="L317" t="s">
        <v>599</v>
      </c>
      <c r="M317" t="s">
        <v>600</v>
      </c>
      <c r="N317" t="s">
        <v>12</v>
      </c>
      <c r="O317" t="s">
        <v>15</v>
      </c>
    </row>
    <row r="318" spans="1:15" x14ac:dyDescent="0.3">
      <c r="A318">
        <f>VALUE(LEFT('SBB FNF CDEC Data'!L318,4))</f>
        <v>1948</v>
      </c>
      <c r="B318">
        <f>VALUE(RIGHT(LEFT('SBB FNF CDEC Data'!L318,6),2))</f>
        <v>2</v>
      </c>
      <c r="C318">
        <f t="shared" si="4"/>
        <v>1948</v>
      </c>
      <c r="D318">
        <f>'SBB FNF CDEC Data'!M318/1000</f>
        <v>343.32</v>
      </c>
      <c r="G318" t="s">
        <v>9</v>
      </c>
      <c r="H318" t="s">
        <v>10</v>
      </c>
      <c r="I318">
        <v>65</v>
      </c>
      <c r="J318" t="s">
        <v>11</v>
      </c>
      <c r="K318" t="s">
        <v>12</v>
      </c>
      <c r="L318" t="s">
        <v>601</v>
      </c>
      <c r="M318" t="s">
        <v>602</v>
      </c>
      <c r="N318" t="s">
        <v>12</v>
      </c>
      <c r="O318" t="s">
        <v>15</v>
      </c>
    </row>
    <row r="319" spans="1:15" x14ac:dyDescent="0.3">
      <c r="A319">
        <f>VALUE(LEFT('SBB FNF CDEC Data'!L319,4))</f>
        <v>1948</v>
      </c>
      <c r="B319">
        <f>VALUE(RIGHT(LEFT('SBB FNF CDEC Data'!L319,6),2))</f>
        <v>3</v>
      </c>
      <c r="C319">
        <f t="shared" si="4"/>
        <v>1948</v>
      </c>
      <c r="D319">
        <f>'SBB FNF CDEC Data'!M319/1000</f>
        <v>821.1</v>
      </c>
      <c r="G319" t="s">
        <v>9</v>
      </c>
      <c r="H319" t="s">
        <v>10</v>
      </c>
      <c r="I319">
        <v>65</v>
      </c>
      <c r="J319" t="s">
        <v>11</v>
      </c>
      <c r="K319" t="s">
        <v>12</v>
      </c>
      <c r="L319" t="s">
        <v>603</v>
      </c>
      <c r="M319" t="s">
        <v>604</v>
      </c>
      <c r="N319" t="s">
        <v>12</v>
      </c>
      <c r="O319" t="s">
        <v>15</v>
      </c>
    </row>
    <row r="320" spans="1:15" x14ac:dyDescent="0.3">
      <c r="A320">
        <f>VALUE(LEFT('SBB FNF CDEC Data'!L320,4))</f>
        <v>1948</v>
      </c>
      <c r="B320">
        <f>VALUE(RIGHT(LEFT('SBB FNF CDEC Data'!L320,6),2))</f>
        <v>4</v>
      </c>
      <c r="C320">
        <f t="shared" si="4"/>
        <v>1948</v>
      </c>
      <c r="D320">
        <f>'SBB FNF CDEC Data'!M320/1000</f>
        <v>1720.47</v>
      </c>
      <c r="G320" t="s">
        <v>9</v>
      </c>
      <c r="H320" t="s">
        <v>10</v>
      </c>
      <c r="I320">
        <v>65</v>
      </c>
      <c r="J320" t="s">
        <v>11</v>
      </c>
      <c r="K320" t="s">
        <v>12</v>
      </c>
      <c r="L320" t="s">
        <v>605</v>
      </c>
      <c r="M320" t="s">
        <v>606</v>
      </c>
      <c r="N320" t="s">
        <v>12</v>
      </c>
      <c r="O320" t="s">
        <v>15</v>
      </c>
    </row>
    <row r="321" spans="1:15" x14ac:dyDescent="0.3">
      <c r="A321">
        <f>VALUE(LEFT('SBB FNF CDEC Data'!L321,4))</f>
        <v>1948</v>
      </c>
      <c r="B321">
        <f>VALUE(RIGHT(LEFT('SBB FNF CDEC Data'!L321,6),2))</f>
        <v>5</v>
      </c>
      <c r="C321">
        <f t="shared" si="4"/>
        <v>1948</v>
      </c>
      <c r="D321">
        <f>'SBB FNF CDEC Data'!M321/1000</f>
        <v>1151.18</v>
      </c>
      <c r="G321" t="s">
        <v>9</v>
      </c>
      <c r="H321" t="s">
        <v>10</v>
      </c>
      <c r="I321">
        <v>65</v>
      </c>
      <c r="J321" t="s">
        <v>11</v>
      </c>
      <c r="K321" t="s">
        <v>12</v>
      </c>
      <c r="L321" t="s">
        <v>607</v>
      </c>
      <c r="M321" t="s">
        <v>608</v>
      </c>
      <c r="N321" t="s">
        <v>12</v>
      </c>
      <c r="O321" t="s">
        <v>15</v>
      </c>
    </row>
    <row r="322" spans="1:15" x14ac:dyDescent="0.3">
      <c r="A322">
        <f>VALUE(LEFT('SBB FNF CDEC Data'!L322,4))</f>
        <v>1948</v>
      </c>
      <c r="B322">
        <f>VALUE(RIGHT(LEFT('SBB FNF CDEC Data'!L322,6),2))</f>
        <v>6</v>
      </c>
      <c r="C322">
        <f t="shared" si="4"/>
        <v>1948</v>
      </c>
      <c r="D322">
        <f>'SBB FNF CDEC Data'!M322/1000</f>
        <v>745.27</v>
      </c>
      <c r="G322" t="s">
        <v>9</v>
      </c>
      <c r="H322" t="s">
        <v>10</v>
      </c>
      <c r="I322">
        <v>65</v>
      </c>
      <c r="J322" t="s">
        <v>11</v>
      </c>
      <c r="K322" t="s">
        <v>12</v>
      </c>
      <c r="L322" t="s">
        <v>609</v>
      </c>
      <c r="M322" t="s">
        <v>610</v>
      </c>
      <c r="N322" t="s">
        <v>12</v>
      </c>
      <c r="O322" t="s">
        <v>15</v>
      </c>
    </row>
    <row r="323" spans="1:15" x14ac:dyDescent="0.3">
      <c r="A323">
        <f>VALUE(LEFT('SBB FNF CDEC Data'!L323,4))</f>
        <v>1948</v>
      </c>
      <c r="B323">
        <f>VALUE(RIGHT(LEFT('SBB FNF CDEC Data'!L323,6),2))</f>
        <v>7</v>
      </c>
      <c r="C323">
        <f t="shared" ref="C323:C386" si="5">IF(B323&gt;=10,A323+1,A323)</f>
        <v>1948</v>
      </c>
      <c r="D323">
        <f>'SBB FNF CDEC Data'!M323/1000</f>
        <v>338.12</v>
      </c>
      <c r="G323" t="s">
        <v>9</v>
      </c>
      <c r="H323" t="s">
        <v>10</v>
      </c>
      <c r="I323">
        <v>65</v>
      </c>
      <c r="J323" t="s">
        <v>11</v>
      </c>
      <c r="K323" t="s">
        <v>12</v>
      </c>
      <c r="L323" t="s">
        <v>611</v>
      </c>
      <c r="M323" t="s">
        <v>612</v>
      </c>
      <c r="N323" t="s">
        <v>12</v>
      </c>
      <c r="O323" t="s">
        <v>15</v>
      </c>
    </row>
    <row r="324" spans="1:15" x14ac:dyDescent="0.3">
      <c r="A324">
        <f>VALUE(LEFT('SBB FNF CDEC Data'!L324,4))</f>
        <v>1948</v>
      </c>
      <c r="B324">
        <f>VALUE(RIGHT(LEFT('SBB FNF CDEC Data'!L324,6),2))</f>
        <v>8</v>
      </c>
      <c r="C324">
        <f t="shared" si="5"/>
        <v>1948</v>
      </c>
      <c r="D324">
        <f>'SBB FNF CDEC Data'!M324/1000</f>
        <v>268.14999999999998</v>
      </c>
      <c r="G324" t="s">
        <v>9</v>
      </c>
      <c r="H324" t="s">
        <v>10</v>
      </c>
      <c r="I324">
        <v>65</v>
      </c>
      <c r="J324" t="s">
        <v>11</v>
      </c>
      <c r="K324" t="s">
        <v>12</v>
      </c>
      <c r="L324" t="s">
        <v>613</v>
      </c>
      <c r="M324" t="s">
        <v>614</v>
      </c>
      <c r="N324" t="s">
        <v>12</v>
      </c>
      <c r="O324" t="s">
        <v>15</v>
      </c>
    </row>
    <row r="325" spans="1:15" x14ac:dyDescent="0.3">
      <c r="A325">
        <f>VALUE(LEFT('SBB FNF CDEC Data'!L325,4))</f>
        <v>1948</v>
      </c>
      <c r="B325">
        <f>VALUE(RIGHT(LEFT('SBB FNF CDEC Data'!L325,6),2))</f>
        <v>9</v>
      </c>
      <c r="C325">
        <f t="shared" si="5"/>
        <v>1948</v>
      </c>
      <c r="D325">
        <f>'SBB FNF CDEC Data'!M325/1000</f>
        <v>272.54000000000002</v>
      </c>
      <c r="G325" t="s">
        <v>9</v>
      </c>
      <c r="H325" t="s">
        <v>10</v>
      </c>
      <c r="I325">
        <v>65</v>
      </c>
      <c r="J325" t="s">
        <v>11</v>
      </c>
      <c r="K325" t="s">
        <v>12</v>
      </c>
      <c r="L325" t="s">
        <v>615</v>
      </c>
      <c r="M325" t="s">
        <v>616</v>
      </c>
      <c r="N325" t="s">
        <v>12</v>
      </c>
      <c r="O325" t="s">
        <v>15</v>
      </c>
    </row>
    <row r="326" spans="1:15" x14ac:dyDescent="0.3">
      <c r="A326">
        <f>VALUE(LEFT('SBB FNF CDEC Data'!L326,4))</f>
        <v>1948</v>
      </c>
      <c r="B326">
        <f>VALUE(RIGHT(LEFT('SBB FNF CDEC Data'!L326,6),2))</f>
        <v>10</v>
      </c>
      <c r="C326">
        <f t="shared" si="5"/>
        <v>1949</v>
      </c>
      <c r="D326">
        <f>'SBB FNF CDEC Data'!M326/1000</f>
        <v>274.38</v>
      </c>
      <c r="G326" t="s">
        <v>9</v>
      </c>
      <c r="H326" t="s">
        <v>10</v>
      </c>
      <c r="I326">
        <v>65</v>
      </c>
      <c r="J326" t="s">
        <v>11</v>
      </c>
      <c r="K326" t="s">
        <v>12</v>
      </c>
      <c r="L326" t="s">
        <v>617</v>
      </c>
      <c r="M326" t="s">
        <v>618</v>
      </c>
      <c r="N326" t="s">
        <v>12</v>
      </c>
      <c r="O326" t="s">
        <v>15</v>
      </c>
    </row>
    <row r="327" spans="1:15" x14ac:dyDescent="0.3">
      <c r="A327">
        <f>VALUE(LEFT('SBB FNF CDEC Data'!L327,4))</f>
        <v>1948</v>
      </c>
      <c r="B327">
        <f>VALUE(RIGHT(LEFT('SBB FNF CDEC Data'!L327,6),2))</f>
        <v>11</v>
      </c>
      <c r="C327">
        <f t="shared" si="5"/>
        <v>1949</v>
      </c>
      <c r="D327">
        <f>'SBB FNF CDEC Data'!M327/1000</f>
        <v>285.79000000000002</v>
      </c>
      <c r="G327" t="s">
        <v>9</v>
      </c>
      <c r="H327" t="s">
        <v>10</v>
      </c>
      <c r="I327">
        <v>65</v>
      </c>
      <c r="J327" t="s">
        <v>11</v>
      </c>
      <c r="K327" t="s">
        <v>12</v>
      </c>
      <c r="L327" t="s">
        <v>619</v>
      </c>
      <c r="M327" t="s">
        <v>620</v>
      </c>
      <c r="N327" t="s">
        <v>12</v>
      </c>
      <c r="O327" t="s">
        <v>15</v>
      </c>
    </row>
    <row r="328" spans="1:15" x14ac:dyDescent="0.3">
      <c r="A328">
        <f>VALUE(LEFT('SBB FNF CDEC Data'!L328,4))</f>
        <v>1948</v>
      </c>
      <c r="B328">
        <f>VALUE(RIGHT(LEFT('SBB FNF CDEC Data'!L328,6),2))</f>
        <v>12</v>
      </c>
      <c r="C328">
        <f t="shared" si="5"/>
        <v>1949</v>
      </c>
      <c r="D328">
        <f>'SBB FNF CDEC Data'!M328/1000</f>
        <v>349.66</v>
      </c>
      <c r="G328" t="s">
        <v>9</v>
      </c>
      <c r="H328" t="s">
        <v>10</v>
      </c>
      <c r="I328">
        <v>65</v>
      </c>
      <c r="J328" t="s">
        <v>11</v>
      </c>
      <c r="K328" t="s">
        <v>12</v>
      </c>
      <c r="L328" t="s">
        <v>621</v>
      </c>
      <c r="M328" t="s">
        <v>622</v>
      </c>
      <c r="N328" t="s">
        <v>12</v>
      </c>
      <c r="O328" t="s">
        <v>15</v>
      </c>
    </row>
    <row r="329" spans="1:15" x14ac:dyDescent="0.3">
      <c r="A329">
        <f>VALUE(LEFT('SBB FNF CDEC Data'!L329,4))</f>
        <v>1949</v>
      </c>
      <c r="B329">
        <f>VALUE(RIGHT(LEFT('SBB FNF CDEC Data'!L329,6),2))</f>
        <v>1</v>
      </c>
      <c r="C329">
        <f t="shared" si="5"/>
        <v>1949</v>
      </c>
      <c r="D329">
        <f>'SBB FNF CDEC Data'!M329/1000</f>
        <v>276.58999999999997</v>
      </c>
      <c r="G329" t="s">
        <v>9</v>
      </c>
      <c r="H329" t="s">
        <v>10</v>
      </c>
      <c r="I329">
        <v>65</v>
      </c>
      <c r="J329" t="s">
        <v>11</v>
      </c>
      <c r="K329" t="s">
        <v>12</v>
      </c>
      <c r="L329" t="s">
        <v>623</v>
      </c>
      <c r="M329" t="s">
        <v>624</v>
      </c>
      <c r="N329" t="s">
        <v>12</v>
      </c>
      <c r="O329" t="s">
        <v>15</v>
      </c>
    </row>
    <row r="330" spans="1:15" x14ac:dyDescent="0.3">
      <c r="A330">
        <f>VALUE(LEFT('SBB FNF CDEC Data'!L330,4))</f>
        <v>1949</v>
      </c>
      <c r="B330">
        <f>VALUE(RIGHT(LEFT('SBB FNF CDEC Data'!L330,6),2))</f>
        <v>2</v>
      </c>
      <c r="C330">
        <f t="shared" si="5"/>
        <v>1949</v>
      </c>
      <c r="D330">
        <f>'SBB FNF CDEC Data'!M330/1000</f>
        <v>504.26</v>
      </c>
      <c r="G330" t="s">
        <v>9</v>
      </c>
      <c r="H330" t="s">
        <v>10</v>
      </c>
      <c r="I330">
        <v>65</v>
      </c>
      <c r="J330" t="s">
        <v>11</v>
      </c>
      <c r="K330" t="s">
        <v>12</v>
      </c>
      <c r="L330" t="s">
        <v>625</v>
      </c>
      <c r="M330" t="s">
        <v>626</v>
      </c>
      <c r="N330" t="s">
        <v>12</v>
      </c>
      <c r="O330" t="s">
        <v>15</v>
      </c>
    </row>
    <row r="331" spans="1:15" x14ac:dyDescent="0.3">
      <c r="A331">
        <f>VALUE(LEFT('SBB FNF CDEC Data'!L331,4))</f>
        <v>1949</v>
      </c>
      <c r="B331">
        <f>VALUE(RIGHT(LEFT('SBB FNF CDEC Data'!L331,6),2))</f>
        <v>3</v>
      </c>
      <c r="C331">
        <f t="shared" si="5"/>
        <v>1949</v>
      </c>
      <c r="D331">
        <f>'SBB FNF CDEC Data'!M331/1000</f>
        <v>1937.29</v>
      </c>
      <c r="G331" t="s">
        <v>9</v>
      </c>
      <c r="H331" t="s">
        <v>10</v>
      </c>
      <c r="I331">
        <v>65</v>
      </c>
      <c r="J331" t="s">
        <v>11</v>
      </c>
      <c r="K331" t="s">
        <v>12</v>
      </c>
      <c r="L331" t="s">
        <v>627</v>
      </c>
      <c r="M331" t="s">
        <v>628</v>
      </c>
      <c r="N331" t="s">
        <v>12</v>
      </c>
      <c r="O331" t="s">
        <v>15</v>
      </c>
    </row>
    <row r="332" spans="1:15" x14ac:dyDescent="0.3">
      <c r="A332">
        <f>VALUE(LEFT('SBB FNF CDEC Data'!L332,4))</f>
        <v>1949</v>
      </c>
      <c r="B332">
        <f>VALUE(RIGHT(LEFT('SBB FNF CDEC Data'!L332,6),2))</f>
        <v>4</v>
      </c>
      <c r="C332">
        <f t="shared" si="5"/>
        <v>1949</v>
      </c>
      <c r="D332">
        <f>'SBB FNF CDEC Data'!M332/1000</f>
        <v>811.45</v>
      </c>
      <c r="G332" t="s">
        <v>9</v>
      </c>
      <c r="H332" t="s">
        <v>10</v>
      </c>
      <c r="I332">
        <v>65</v>
      </c>
      <c r="J332" t="s">
        <v>11</v>
      </c>
      <c r="K332" t="s">
        <v>12</v>
      </c>
      <c r="L332" t="s">
        <v>629</v>
      </c>
      <c r="M332" t="s">
        <v>630</v>
      </c>
      <c r="N332" t="s">
        <v>12</v>
      </c>
      <c r="O332" t="s">
        <v>15</v>
      </c>
    </row>
    <row r="333" spans="1:15" x14ac:dyDescent="0.3">
      <c r="A333">
        <f>VALUE(LEFT('SBB FNF CDEC Data'!L333,4))</f>
        <v>1949</v>
      </c>
      <c r="B333">
        <f>VALUE(RIGHT(LEFT('SBB FNF CDEC Data'!L333,6),2))</f>
        <v>5</v>
      </c>
      <c r="C333">
        <f t="shared" si="5"/>
        <v>1949</v>
      </c>
      <c r="D333">
        <f>'SBB FNF CDEC Data'!M333/1000</f>
        <v>584.02</v>
      </c>
      <c r="G333" t="s">
        <v>9</v>
      </c>
      <c r="H333" t="s">
        <v>10</v>
      </c>
      <c r="I333">
        <v>65</v>
      </c>
      <c r="J333" t="s">
        <v>11</v>
      </c>
      <c r="K333" t="s">
        <v>12</v>
      </c>
      <c r="L333" t="s">
        <v>631</v>
      </c>
      <c r="M333" t="s">
        <v>632</v>
      </c>
      <c r="N333" t="s">
        <v>12</v>
      </c>
      <c r="O333" t="s">
        <v>15</v>
      </c>
    </row>
    <row r="334" spans="1:15" x14ac:dyDescent="0.3">
      <c r="A334">
        <f>VALUE(LEFT('SBB FNF CDEC Data'!L334,4))</f>
        <v>1949</v>
      </c>
      <c r="B334">
        <f>VALUE(RIGHT(LEFT('SBB FNF CDEC Data'!L334,6),2))</f>
        <v>6</v>
      </c>
      <c r="C334">
        <f t="shared" si="5"/>
        <v>1949</v>
      </c>
      <c r="D334">
        <f>'SBB FNF CDEC Data'!M334/1000</f>
        <v>331.87</v>
      </c>
      <c r="G334" t="s">
        <v>9</v>
      </c>
      <c r="H334" t="s">
        <v>10</v>
      </c>
      <c r="I334">
        <v>65</v>
      </c>
      <c r="J334" t="s">
        <v>11</v>
      </c>
      <c r="K334" t="s">
        <v>12</v>
      </c>
      <c r="L334" t="s">
        <v>633</v>
      </c>
      <c r="M334" t="s">
        <v>634</v>
      </c>
      <c r="N334" t="s">
        <v>12</v>
      </c>
      <c r="O334" t="s">
        <v>15</v>
      </c>
    </row>
    <row r="335" spans="1:15" x14ac:dyDescent="0.3">
      <c r="A335">
        <f>VALUE(LEFT('SBB FNF CDEC Data'!L335,4))</f>
        <v>1949</v>
      </c>
      <c r="B335">
        <f>VALUE(RIGHT(LEFT('SBB FNF CDEC Data'!L335,6),2))</f>
        <v>7</v>
      </c>
      <c r="C335">
        <f t="shared" si="5"/>
        <v>1949</v>
      </c>
      <c r="D335">
        <f>'SBB FNF CDEC Data'!M335/1000</f>
        <v>234.09</v>
      </c>
      <c r="G335" t="s">
        <v>9</v>
      </c>
      <c r="H335" t="s">
        <v>10</v>
      </c>
      <c r="I335">
        <v>65</v>
      </c>
      <c r="J335" t="s">
        <v>11</v>
      </c>
      <c r="K335" t="s">
        <v>12</v>
      </c>
      <c r="L335" t="s">
        <v>635</v>
      </c>
      <c r="M335" t="s">
        <v>636</v>
      </c>
      <c r="N335" t="s">
        <v>12</v>
      </c>
      <c r="O335" t="s">
        <v>15</v>
      </c>
    </row>
    <row r="336" spans="1:15" x14ac:dyDescent="0.3">
      <c r="A336">
        <f>VALUE(LEFT('SBB FNF CDEC Data'!L336,4))</f>
        <v>1949</v>
      </c>
      <c r="B336">
        <f>VALUE(RIGHT(LEFT('SBB FNF CDEC Data'!L336,6),2))</f>
        <v>8</v>
      </c>
      <c r="C336">
        <f t="shared" si="5"/>
        <v>1949</v>
      </c>
      <c r="D336">
        <f>'SBB FNF CDEC Data'!M336/1000</f>
        <v>225.95</v>
      </c>
      <c r="G336" t="s">
        <v>9</v>
      </c>
      <c r="H336" t="s">
        <v>10</v>
      </c>
      <c r="I336">
        <v>65</v>
      </c>
      <c r="J336" t="s">
        <v>11</v>
      </c>
      <c r="K336" t="s">
        <v>12</v>
      </c>
      <c r="L336" t="s">
        <v>637</v>
      </c>
      <c r="M336" t="s">
        <v>638</v>
      </c>
      <c r="N336" t="s">
        <v>12</v>
      </c>
      <c r="O336" t="s">
        <v>15</v>
      </c>
    </row>
    <row r="337" spans="1:15" x14ac:dyDescent="0.3">
      <c r="A337">
        <f>VALUE(LEFT('SBB FNF CDEC Data'!L337,4))</f>
        <v>1949</v>
      </c>
      <c r="B337">
        <f>VALUE(RIGHT(LEFT('SBB FNF CDEC Data'!L337,6),2))</f>
        <v>9</v>
      </c>
      <c r="C337">
        <f t="shared" si="5"/>
        <v>1949</v>
      </c>
      <c r="D337">
        <f>'SBB FNF CDEC Data'!M337/1000</f>
        <v>217.43</v>
      </c>
      <c r="G337" t="s">
        <v>9</v>
      </c>
      <c r="H337" t="s">
        <v>10</v>
      </c>
      <c r="I337">
        <v>65</v>
      </c>
      <c r="J337" t="s">
        <v>11</v>
      </c>
      <c r="K337" t="s">
        <v>12</v>
      </c>
      <c r="L337" t="s">
        <v>639</v>
      </c>
      <c r="M337" t="s">
        <v>640</v>
      </c>
      <c r="N337" t="s">
        <v>12</v>
      </c>
      <c r="O337" t="s">
        <v>15</v>
      </c>
    </row>
    <row r="338" spans="1:15" x14ac:dyDescent="0.3">
      <c r="A338">
        <f>VALUE(LEFT('SBB FNF CDEC Data'!L338,4))</f>
        <v>1949</v>
      </c>
      <c r="B338">
        <f>VALUE(RIGHT(LEFT('SBB FNF CDEC Data'!L338,6),2))</f>
        <v>10</v>
      </c>
      <c r="C338">
        <f t="shared" si="5"/>
        <v>1950</v>
      </c>
      <c r="D338">
        <f>'SBB FNF CDEC Data'!M338/1000</f>
        <v>242.81</v>
      </c>
      <c r="G338" t="s">
        <v>9</v>
      </c>
      <c r="H338" t="s">
        <v>10</v>
      </c>
      <c r="I338">
        <v>65</v>
      </c>
      <c r="J338" t="s">
        <v>11</v>
      </c>
      <c r="K338" t="s">
        <v>12</v>
      </c>
      <c r="L338" t="s">
        <v>641</v>
      </c>
      <c r="M338" t="s">
        <v>642</v>
      </c>
      <c r="N338" t="s">
        <v>12</v>
      </c>
      <c r="O338" t="s">
        <v>15</v>
      </c>
    </row>
    <row r="339" spans="1:15" x14ac:dyDescent="0.3">
      <c r="A339">
        <f>VALUE(LEFT('SBB FNF CDEC Data'!L339,4))</f>
        <v>1949</v>
      </c>
      <c r="B339">
        <f>VALUE(RIGHT(LEFT('SBB FNF CDEC Data'!L339,6),2))</f>
        <v>11</v>
      </c>
      <c r="C339">
        <f t="shared" si="5"/>
        <v>1950</v>
      </c>
      <c r="D339">
        <f>'SBB FNF CDEC Data'!M339/1000</f>
        <v>243.02</v>
      </c>
      <c r="G339" t="s">
        <v>9</v>
      </c>
      <c r="H339" t="s">
        <v>10</v>
      </c>
      <c r="I339">
        <v>65</v>
      </c>
      <c r="J339" t="s">
        <v>11</v>
      </c>
      <c r="K339" t="s">
        <v>12</v>
      </c>
      <c r="L339" t="s">
        <v>643</v>
      </c>
      <c r="M339" t="s">
        <v>644</v>
      </c>
      <c r="N339" t="s">
        <v>12</v>
      </c>
      <c r="O339" t="s">
        <v>15</v>
      </c>
    </row>
    <row r="340" spans="1:15" x14ac:dyDescent="0.3">
      <c r="A340">
        <f>VALUE(LEFT('SBB FNF CDEC Data'!L340,4))</f>
        <v>1949</v>
      </c>
      <c r="B340">
        <f>VALUE(RIGHT(LEFT('SBB FNF CDEC Data'!L340,6),2))</f>
        <v>12</v>
      </c>
      <c r="C340">
        <f t="shared" si="5"/>
        <v>1950</v>
      </c>
      <c r="D340">
        <f>'SBB FNF CDEC Data'!M340/1000</f>
        <v>250.13</v>
      </c>
      <c r="G340" t="s">
        <v>9</v>
      </c>
      <c r="H340" t="s">
        <v>10</v>
      </c>
      <c r="I340">
        <v>65</v>
      </c>
      <c r="J340" t="s">
        <v>11</v>
      </c>
      <c r="K340" t="s">
        <v>12</v>
      </c>
      <c r="L340" t="s">
        <v>645</v>
      </c>
      <c r="M340" t="s">
        <v>646</v>
      </c>
      <c r="N340" t="s">
        <v>12</v>
      </c>
      <c r="O340" t="s">
        <v>15</v>
      </c>
    </row>
    <row r="341" spans="1:15" x14ac:dyDescent="0.3">
      <c r="A341">
        <f>VALUE(LEFT('SBB FNF CDEC Data'!L341,4))</f>
        <v>1950</v>
      </c>
      <c r="B341">
        <f>VALUE(RIGHT(LEFT('SBB FNF CDEC Data'!L341,6),2))</f>
        <v>1</v>
      </c>
      <c r="C341">
        <f t="shared" si="5"/>
        <v>1950</v>
      </c>
      <c r="D341">
        <f>'SBB FNF CDEC Data'!M341/1000</f>
        <v>750.14</v>
      </c>
      <c r="G341" t="s">
        <v>9</v>
      </c>
      <c r="H341" t="s">
        <v>10</v>
      </c>
      <c r="I341">
        <v>65</v>
      </c>
      <c r="J341" t="s">
        <v>11</v>
      </c>
      <c r="K341" t="s">
        <v>12</v>
      </c>
      <c r="L341" t="s">
        <v>647</v>
      </c>
      <c r="M341" t="s">
        <v>648</v>
      </c>
      <c r="N341" t="s">
        <v>12</v>
      </c>
      <c r="O341" t="s">
        <v>15</v>
      </c>
    </row>
    <row r="342" spans="1:15" x14ac:dyDescent="0.3">
      <c r="A342">
        <f>VALUE(LEFT('SBB FNF CDEC Data'!L342,4))</f>
        <v>1950</v>
      </c>
      <c r="B342">
        <f>VALUE(RIGHT(LEFT('SBB FNF CDEC Data'!L342,6),2))</f>
        <v>2</v>
      </c>
      <c r="C342">
        <f t="shared" si="5"/>
        <v>1950</v>
      </c>
      <c r="D342">
        <f>'SBB FNF CDEC Data'!M342/1000</f>
        <v>962.19</v>
      </c>
      <c r="G342" t="s">
        <v>9</v>
      </c>
      <c r="H342" t="s">
        <v>10</v>
      </c>
      <c r="I342">
        <v>65</v>
      </c>
      <c r="J342" t="s">
        <v>11</v>
      </c>
      <c r="K342" t="s">
        <v>12</v>
      </c>
      <c r="L342" t="s">
        <v>649</v>
      </c>
      <c r="M342" t="s">
        <v>650</v>
      </c>
      <c r="N342" t="s">
        <v>12</v>
      </c>
      <c r="O342" t="s">
        <v>15</v>
      </c>
    </row>
    <row r="343" spans="1:15" x14ac:dyDescent="0.3">
      <c r="A343">
        <f>VALUE(LEFT('SBB FNF CDEC Data'!L343,4))</f>
        <v>1950</v>
      </c>
      <c r="B343">
        <f>VALUE(RIGHT(LEFT('SBB FNF CDEC Data'!L343,6),2))</f>
        <v>3</v>
      </c>
      <c r="C343">
        <f t="shared" si="5"/>
        <v>1950</v>
      </c>
      <c r="D343">
        <f>'SBB FNF CDEC Data'!M343/1000</f>
        <v>882.78</v>
      </c>
      <c r="G343" t="s">
        <v>9</v>
      </c>
      <c r="H343" t="s">
        <v>10</v>
      </c>
      <c r="I343">
        <v>65</v>
      </c>
      <c r="J343" t="s">
        <v>11</v>
      </c>
      <c r="K343" t="s">
        <v>12</v>
      </c>
      <c r="L343" t="s">
        <v>651</v>
      </c>
      <c r="M343" t="s">
        <v>652</v>
      </c>
      <c r="N343" t="s">
        <v>12</v>
      </c>
      <c r="O343" t="s">
        <v>15</v>
      </c>
    </row>
    <row r="344" spans="1:15" x14ac:dyDescent="0.3">
      <c r="A344">
        <f>VALUE(LEFT('SBB FNF CDEC Data'!L344,4))</f>
        <v>1950</v>
      </c>
      <c r="B344">
        <f>VALUE(RIGHT(LEFT('SBB FNF CDEC Data'!L344,6),2))</f>
        <v>4</v>
      </c>
      <c r="C344">
        <f t="shared" si="5"/>
        <v>1950</v>
      </c>
      <c r="D344">
        <f>'SBB FNF CDEC Data'!M344/1000</f>
        <v>816.16</v>
      </c>
      <c r="G344" t="s">
        <v>9</v>
      </c>
      <c r="H344" t="s">
        <v>10</v>
      </c>
      <c r="I344">
        <v>65</v>
      </c>
      <c r="J344" t="s">
        <v>11</v>
      </c>
      <c r="K344" t="s">
        <v>12</v>
      </c>
      <c r="L344" t="s">
        <v>653</v>
      </c>
      <c r="M344" t="s">
        <v>654</v>
      </c>
      <c r="N344" t="s">
        <v>12</v>
      </c>
      <c r="O344" t="s">
        <v>15</v>
      </c>
    </row>
    <row r="345" spans="1:15" x14ac:dyDescent="0.3">
      <c r="A345">
        <f>VALUE(LEFT('SBB FNF CDEC Data'!L345,4))</f>
        <v>1950</v>
      </c>
      <c r="B345">
        <f>VALUE(RIGHT(LEFT('SBB FNF CDEC Data'!L345,6),2))</f>
        <v>5</v>
      </c>
      <c r="C345">
        <f t="shared" si="5"/>
        <v>1950</v>
      </c>
      <c r="D345">
        <f>'SBB FNF CDEC Data'!M345/1000</f>
        <v>542.48</v>
      </c>
      <c r="G345" t="s">
        <v>9</v>
      </c>
      <c r="H345" t="s">
        <v>10</v>
      </c>
      <c r="I345">
        <v>65</v>
      </c>
      <c r="J345" t="s">
        <v>11</v>
      </c>
      <c r="K345" t="s">
        <v>12</v>
      </c>
      <c r="L345" t="s">
        <v>655</v>
      </c>
      <c r="M345" t="s">
        <v>656</v>
      </c>
      <c r="N345" t="s">
        <v>12</v>
      </c>
      <c r="O345" t="s">
        <v>15</v>
      </c>
    </row>
    <row r="346" spans="1:15" x14ac:dyDescent="0.3">
      <c r="A346">
        <f>VALUE(LEFT('SBB FNF CDEC Data'!L346,4))</f>
        <v>1950</v>
      </c>
      <c r="B346">
        <f>VALUE(RIGHT(LEFT('SBB FNF CDEC Data'!L346,6),2))</f>
        <v>6</v>
      </c>
      <c r="C346">
        <f t="shared" si="5"/>
        <v>1950</v>
      </c>
      <c r="D346">
        <f>'SBB FNF CDEC Data'!M346/1000</f>
        <v>332.67</v>
      </c>
      <c r="G346" t="s">
        <v>9</v>
      </c>
      <c r="H346" t="s">
        <v>10</v>
      </c>
      <c r="I346">
        <v>65</v>
      </c>
      <c r="J346" t="s">
        <v>11</v>
      </c>
      <c r="K346" t="s">
        <v>12</v>
      </c>
      <c r="L346" t="s">
        <v>657</v>
      </c>
      <c r="M346" t="s">
        <v>658</v>
      </c>
      <c r="N346" t="s">
        <v>12</v>
      </c>
      <c r="O346" t="s">
        <v>15</v>
      </c>
    </row>
    <row r="347" spans="1:15" x14ac:dyDescent="0.3">
      <c r="A347">
        <f>VALUE(LEFT('SBB FNF CDEC Data'!L347,4))</f>
        <v>1950</v>
      </c>
      <c r="B347">
        <f>VALUE(RIGHT(LEFT('SBB FNF CDEC Data'!L347,6),2))</f>
        <v>7</v>
      </c>
      <c r="C347">
        <f t="shared" si="5"/>
        <v>1950</v>
      </c>
      <c r="D347">
        <f>'SBB FNF CDEC Data'!M347/1000</f>
        <v>243.91</v>
      </c>
      <c r="G347" t="s">
        <v>9</v>
      </c>
      <c r="H347" t="s">
        <v>10</v>
      </c>
      <c r="I347">
        <v>65</v>
      </c>
      <c r="J347" t="s">
        <v>11</v>
      </c>
      <c r="K347" t="s">
        <v>12</v>
      </c>
      <c r="L347" t="s">
        <v>659</v>
      </c>
      <c r="M347" t="s">
        <v>660</v>
      </c>
      <c r="N347" t="s">
        <v>12</v>
      </c>
      <c r="O347" t="s">
        <v>15</v>
      </c>
    </row>
    <row r="348" spans="1:15" x14ac:dyDescent="0.3">
      <c r="A348">
        <f>VALUE(LEFT('SBB FNF CDEC Data'!L348,4))</f>
        <v>1950</v>
      </c>
      <c r="B348">
        <f>VALUE(RIGHT(LEFT('SBB FNF CDEC Data'!L348,6),2))</f>
        <v>8</v>
      </c>
      <c r="C348">
        <f t="shared" si="5"/>
        <v>1950</v>
      </c>
      <c r="D348">
        <f>'SBB FNF CDEC Data'!M348/1000</f>
        <v>224.74</v>
      </c>
      <c r="G348" t="s">
        <v>9</v>
      </c>
      <c r="H348" t="s">
        <v>10</v>
      </c>
      <c r="I348">
        <v>65</v>
      </c>
      <c r="J348" t="s">
        <v>11</v>
      </c>
      <c r="K348" t="s">
        <v>12</v>
      </c>
      <c r="L348" t="s">
        <v>661</v>
      </c>
      <c r="M348" t="s">
        <v>662</v>
      </c>
      <c r="N348" t="s">
        <v>12</v>
      </c>
      <c r="O348" t="s">
        <v>15</v>
      </c>
    </row>
    <row r="349" spans="1:15" x14ac:dyDescent="0.3">
      <c r="A349">
        <f>VALUE(LEFT('SBB FNF CDEC Data'!L349,4))</f>
        <v>1950</v>
      </c>
      <c r="B349">
        <f>VALUE(RIGHT(LEFT('SBB FNF CDEC Data'!L349,6),2))</f>
        <v>9</v>
      </c>
      <c r="C349">
        <f t="shared" si="5"/>
        <v>1950</v>
      </c>
      <c r="D349">
        <f>'SBB FNF CDEC Data'!M349/1000</f>
        <v>226.98</v>
      </c>
      <c r="G349" t="s">
        <v>9</v>
      </c>
      <c r="H349" t="s">
        <v>10</v>
      </c>
      <c r="I349">
        <v>65</v>
      </c>
      <c r="J349" t="s">
        <v>11</v>
      </c>
      <c r="K349" t="s">
        <v>12</v>
      </c>
      <c r="L349" t="s">
        <v>663</v>
      </c>
      <c r="M349" t="s">
        <v>664</v>
      </c>
      <c r="N349" t="s">
        <v>12</v>
      </c>
      <c r="O349" t="s">
        <v>15</v>
      </c>
    </row>
    <row r="350" spans="1:15" x14ac:dyDescent="0.3">
      <c r="A350">
        <f>VALUE(LEFT('SBB FNF CDEC Data'!L350,4))</f>
        <v>1950</v>
      </c>
      <c r="B350">
        <f>VALUE(RIGHT(LEFT('SBB FNF CDEC Data'!L350,6),2))</f>
        <v>10</v>
      </c>
      <c r="C350">
        <f t="shared" si="5"/>
        <v>1951</v>
      </c>
      <c r="D350">
        <f>'SBB FNF CDEC Data'!M350/1000</f>
        <v>665.49</v>
      </c>
      <c r="G350" t="s">
        <v>9</v>
      </c>
      <c r="H350" t="s">
        <v>10</v>
      </c>
      <c r="I350">
        <v>65</v>
      </c>
      <c r="J350" t="s">
        <v>11</v>
      </c>
      <c r="K350" t="s">
        <v>12</v>
      </c>
      <c r="L350" t="s">
        <v>665</v>
      </c>
      <c r="M350" t="s">
        <v>666</v>
      </c>
      <c r="N350" t="s">
        <v>12</v>
      </c>
      <c r="O350" t="s">
        <v>15</v>
      </c>
    </row>
    <row r="351" spans="1:15" x14ac:dyDescent="0.3">
      <c r="A351">
        <f>VALUE(LEFT('SBB FNF CDEC Data'!L351,4))</f>
        <v>1950</v>
      </c>
      <c r="B351">
        <f>VALUE(RIGHT(LEFT('SBB FNF CDEC Data'!L351,6),2))</f>
        <v>11</v>
      </c>
      <c r="C351">
        <f t="shared" si="5"/>
        <v>1951</v>
      </c>
      <c r="D351">
        <f>'SBB FNF CDEC Data'!M351/1000</f>
        <v>768.28</v>
      </c>
      <c r="G351" t="s">
        <v>9</v>
      </c>
      <c r="H351" t="s">
        <v>10</v>
      </c>
      <c r="I351">
        <v>65</v>
      </c>
      <c r="J351" t="s">
        <v>11</v>
      </c>
      <c r="K351" t="s">
        <v>12</v>
      </c>
      <c r="L351" t="s">
        <v>667</v>
      </c>
      <c r="M351" t="s">
        <v>668</v>
      </c>
      <c r="N351" t="s">
        <v>12</v>
      </c>
      <c r="O351" t="s">
        <v>15</v>
      </c>
    </row>
    <row r="352" spans="1:15" x14ac:dyDescent="0.3">
      <c r="A352">
        <f>VALUE(LEFT('SBB FNF CDEC Data'!L352,4))</f>
        <v>1950</v>
      </c>
      <c r="B352">
        <f>VALUE(RIGHT(LEFT('SBB FNF CDEC Data'!L352,6),2))</f>
        <v>12</v>
      </c>
      <c r="C352">
        <f t="shared" si="5"/>
        <v>1951</v>
      </c>
      <c r="D352">
        <f>'SBB FNF CDEC Data'!M352/1000</f>
        <v>1516.96</v>
      </c>
      <c r="G352" t="s">
        <v>9</v>
      </c>
      <c r="H352" t="s">
        <v>10</v>
      </c>
      <c r="I352">
        <v>65</v>
      </c>
      <c r="J352" t="s">
        <v>11</v>
      </c>
      <c r="K352" t="s">
        <v>12</v>
      </c>
      <c r="L352" t="s">
        <v>669</v>
      </c>
      <c r="M352" t="s">
        <v>670</v>
      </c>
      <c r="N352" t="s">
        <v>12</v>
      </c>
      <c r="O352" t="s">
        <v>15</v>
      </c>
    </row>
    <row r="353" spans="1:15" x14ac:dyDescent="0.3">
      <c r="A353">
        <f>VALUE(LEFT('SBB FNF CDEC Data'!L353,4))</f>
        <v>1951</v>
      </c>
      <c r="B353">
        <f>VALUE(RIGHT(LEFT('SBB FNF CDEC Data'!L353,6),2))</f>
        <v>1</v>
      </c>
      <c r="C353">
        <f t="shared" si="5"/>
        <v>1951</v>
      </c>
      <c r="D353">
        <f>'SBB FNF CDEC Data'!M353/1000</f>
        <v>1262.96</v>
      </c>
      <c r="G353" t="s">
        <v>9</v>
      </c>
      <c r="H353" t="s">
        <v>10</v>
      </c>
      <c r="I353">
        <v>65</v>
      </c>
      <c r="J353" t="s">
        <v>11</v>
      </c>
      <c r="K353" t="s">
        <v>12</v>
      </c>
      <c r="L353" t="s">
        <v>671</v>
      </c>
      <c r="M353" t="s">
        <v>672</v>
      </c>
      <c r="N353" t="s">
        <v>12</v>
      </c>
      <c r="O353" t="s">
        <v>15</v>
      </c>
    </row>
    <row r="354" spans="1:15" x14ac:dyDescent="0.3">
      <c r="A354">
        <f>VALUE(LEFT('SBB FNF CDEC Data'!L354,4))</f>
        <v>1951</v>
      </c>
      <c r="B354">
        <f>VALUE(RIGHT(LEFT('SBB FNF CDEC Data'!L354,6),2))</f>
        <v>2</v>
      </c>
      <c r="C354">
        <f t="shared" si="5"/>
        <v>1951</v>
      </c>
      <c r="D354">
        <f>'SBB FNF CDEC Data'!M354/1000</f>
        <v>1517.43</v>
      </c>
      <c r="G354" t="s">
        <v>9</v>
      </c>
      <c r="H354" t="s">
        <v>10</v>
      </c>
      <c r="I354">
        <v>65</v>
      </c>
      <c r="J354" t="s">
        <v>11</v>
      </c>
      <c r="K354" t="s">
        <v>12</v>
      </c>
      <c r="L354" t="s">
        <v>673</v>
      </c>
      <c r="M354" t="s">
        <v>674</v>
      </c>
      <c r="N354" t="s">
        <v>12</v>
      </c>
      <c r="O354" t="s">
        <v>15</v>
      </c>
    </row>
    <row r="355" spans="1:15" x14ac:dyDescent="0.3">
      <c r="A355">
        <f>VALUE(LEFT('SBB FNF CDEC Data'!L355,4))</f>
        <v>1951</v>
      </c>
      <c r="B355">
        <f>VALUE(RIGHT(LEFT('SBB FNF CDEC Data'!L355,6),2))</f>
        <v>3</v>
      </c>
      <c r="C355">
        <f t="shared" si="5"/>
        <v>1951</v>
      </c>
      <c r="D355">
        <f>'SBB FNF CDEC Data'!M355/1000</f>
        <v>922.2</v>
      </c>
      <c r="G355" t="s">
        <v>9</v>
      </c>
      <c r="H355" t="s">
        <v>10</v>
      </c>
      <c r="I355">
        <v>65</v>
      </c>
      <c r="J355" t="s">
        <v>11</v>
      </c>
      <c r="K355" t="s">
        <v>12</v>
      </c>
      <c r="L355" t="s">
        <v>675</v>
      </c>
      <c r="M355" t="s">
        <v>676</v>
      </c>
      <c r="N355" t="s">
        <v>12</v>
      </c>
      <c r="O355" t="s">
        <v>15</v>
      </c>
    </row>
    <row r="356" spans="1:15" x14ac:dyDescent="0.3">
      <c r="A356">
        <f>VALUE(LEFT('SBB FNF CDEC Data'!L356,4))</f>
        <v>1951</v>
      </c>
      <c r="B356">
        <f>VALUE(RIGHT(LEFT('SBB FNF CDEC Data'!L356,6),2))</f>
        <v>4</v>
      </c>
      <c r="C356">
        <f t="shared" si="5"/>
        <v>1951</v>
      </c>
      <c r="D356">
        <f>'SBB FNF CDEC Data'!M356/1000</f>
        <v>654.12</v>
      </c>
      <c r="G356" t="s">
        <v>9</v>
      </c>
      <c r="H356" t="s">
        <v>10</v>
      </c>
      <c r="I356">
        <v>65</v>
      </c>
      <c r="J356" t="s">
        <v>11</v>
      </c>
      <c r="K356" t="s">
        <v>12</v>
      </c>
      <c r="L356" t="s">
        <v>677</v>
      </c>
      <c r="M356" t="s">
        <v>678</v>
      </c>
      <c r="N356" t="s">
        <v>12</v>
      </c>
      <c r="O356" t="s">
        <v>15</v>
      </c>
    </row>
    <row r="357" spans="1:15" x14ac:dyDescent="0.3">
      <c r="A357">
        <f>VALUE(LEFT('SBB FNF CDEC Data'!L357,4))</f>
        <v>1951</v>
      </c>
      <c r="B357">
        <f>VALUE(RIGHT(LEFT('SBB FNF CDEC Data'!L357,6),2))</f>
        <v>5</v>
      </c>
      <c r="C357">
        <f t="shared" si="5"/>
        <v>1951</v>
      </c>
      <c r="D357">
        <f>'SBB FNF CDEC Data'!M357/1000</f>
        <v>702.14</v>
      </c>
      <c r="G357" t="s">
        <v>9</v>
      </c>
      <c r="H357" t="s">
        <v>10</v>
      </c>
      <c r="I357">
        <v>65</v>
      </c>
      <c r="J357" t="s">
        <v>11</v>
      </c>
      <c r="K357" t="s">
        <v>12</v>
      </c>
      <c r="L357" t="s">
        <v>679</v>
      </c>
      <c r="M357" t="s">
        <v>680</v>
      </c>
      <c r="N357" t="s">
        <v>12</v>
      </c>
      <c r="O357" t="s">
        <v>15</v>
      </c>
    </row>
    <row r="358" spans="1:15" x14ac:dyDescent="0.3">
      <c r="A358">
        <f>VALUE(LEFT('SBB FNF CDEC Data'!L358,4))</f>
        <v>1951</v>
      </c>
      <c r="B358">
        <f>VALUE(RIGHT(LEFT('SBB FNF CDEC Data'!L358,6),2))</f>
        <v>6</v>
      </c>
      <c r="C358">
        <f t="shared" si="5"/>
        <v>1951</v>
      </c>
      <c r="D358">
        <f>'SBB FNF CDEC Data'!M358/1000</f>
        <v>344.68</v>
      </c>
      <c r="G358" t="s">
        <v>9</v>
      </c>
      <c r="H358" t="s">
        <v>10</v>
      </c>
      <c r="I358">
        <v>65</v>
      </c>
      <c r="J358" t="s">
        <v>11</v>
      </c>
      <c r="K358" t="s">
        <v>12</v>
      </c>
      <c r="L358" t="s">
        <v>681</v>
      </c>
      <c r="M358" t="s">
        <v>682</v>
      </c>
      <c r="N358" t="s">
        <v>12</v>
      </c>
      <c r="O358" t="s">
        <v>15</v>
      </c>
    </row>
    <row r="359" spans="1:15" x14ac:dyDescent="0.3">
      <c r="A359">
        <f>VALUE(LEFT('SBB FNF CDEC Data'!L359,4))</f>
        <v>1951</v>
      </c>
      <c r="B359">
        <f>VALUE(RIGHT(LEFT('SBB FNF CDEC Data'!L359,6),2))</f>
        <v>7</v>
      </c>
      <c r="C359">
        <f t="shared" si="5"/>
        <v>1951</v>
      </c>
      <c r="D359">
        <f>'SBB FNF CDEC Data'!M359/1000</f>
        <v>252.1</v>
      </c>
      <c r="G359" t="s">
        <v>9</v>
      </c>
      <c r="H359" t="s">
        <v>10</v>
      </c>
      <c r="I359">
        <v>65</v>
      </c>
      <c r="J359" t="s">
        <v>11</v>
      </c>
      <c r="K359" t="s">
        <v>12</v>
      </c>
      <c r="L359" t="s">
        <v>683</v>
      </c>
      <c r="M359" t="s">
        <v>684</v>
      </c>
      <c r="N359" t="s">
        <v>12</v>
      </c>
      <c r="O359" t="s">
        <v>15</v>
      </c>
    </row>
    <row r="360" spans="1:15" x14ac:dyDescent="0.3">
      <c r="A360">
        <f>VALUE(LEFT('SBB FNF CDEC Data'!L360,4))</f>
        <v>1951</v>
      </c>
      <c r="B360">
        <f>VALUE(RIGHT(LEFT('SBB FNF CDEC Data'!L360,6),2))</f>
        <v>8</v>
      </c>
      <c r="C360">
        <f t="shared" si="5"/>
        <v>1951</v>
      </c>
      <c r="D360">
        <f>'SBB FNF CDEC Data'!M360/1000</f>
        <v>244.13</v>
      </c>
      <c r="G360" t="s">
        <v>9</v>
      </c>
      <c r="H360" t="s">
        <v>10</v>
      </c>
      <c r="I360">
        <v>65</v>
      </c>
      <c r="J360" t="s">
        <v>11</v>
      </c>
      <c r="K360" t="s">
        <v>12</v>
      </c>
      <c r="L360" t="s">
        <v>685</v>
      </c>
      <c r="M360" t="s">
        <v>686</v>
      </c>
      <c r="N360" t="s">
        <v>12</v>
      </c>
      <c r="O360" t="s">
        <v>15</v>
      </c>
    </row>
    <row r="361" spans="1:15" x14ac:dyDescent="0.3">
      <c r="A361">
        <f>VALUE(LEFT('SBB FNF CDEC Data'!L361,4))</f>
        <v>1951</v>
      </c>
      <c r="B361">
        <f>VALUE(RIGHT(LEFT('SBB FNF CDEC Data'!L361,6),2))</f>
        <v>9</v>
      </c>
      <c r="C361">
        <f t="shared" si="5"/>
        <v>1951</v>
      </c>
      <c r="D361">
        <f>'SBB FNF CDEC Data'!M361/1000</f>
        <v>235.24</v>
      </c>
      <c r="G361" t="s">
        <v>9</v>
      </c>
      <c r="H361" t="s">
        <v>10</v>
      </c>
      <c r="I361">
        <v>65</v>
      </c>
      <c r="J361" t="s">
        <v>11</v>
      </c>
      <c r="K361" t="s">
        <v>12</v>
      </c>
      <c r="L361" t="s">
        <v>687</v>
      </c>
      <c r="M361" t="s">
        <v>688</v>
      </c>
      <c r="N361" t="s">
        <v>12</v>
      </c>
      <c r="O361" t="s">
        <v>15</v>
      </c>
    </row>
    <row r="362" spans="1:15" x14ac:dyDescent="0.3">
      <c r="A362">
        <f>VALUE(LEFT('SBB FNF CDEC Data'!L362,4))</f>
        <v>1951</v>
      </c>
      <c r="B362">
        <f>VALUE(RIGHT(LEFT('SBB FNF CDEC Data'!L362,6),2))</f>
        <v>10</v>
      </c>
      <c r="C362">
        <f t="shared" si="5"/>
        <v>1952</v>
      </c>
      <c r="D362">
        <f>'SBB FNF CDEC Data'!M362/1000</f>
        <v>294.5</v>
      </c>
      <c r="G362" t="s">
        <v>9</v>
      </c>
      <c r="H362" t="s">
        <v>10</v>
      </c>
      <c r="I362">
        <v>65</v>
      </c>
      <c r="J362" t="s">
        <v>11</v>
      </c>
      <c r="K362" t="s">
        <v>12</v>
      </c>
      <c r="L362" t="s">
        <v>689</v>
      </c>
      <c r="M362" t="s">
        <v>690</v>
      </c>
      <c r="N362" t="s">
        <v>12</v>
      </c>
      <c r="O362" t="s">
        <v>15</v>
      </c>
    </row>
    <row r="363" spans="1:15" x14ac:dyDescent="0.3">
      <c r="A363">
        <f>VALUE(LEFT('SBB FNF CDEC Data'!L363,4))</f>
        <v>1951</v>
      </c>
      <c r="B363">
        <f>VALUE(RIGHT(LEFT('SBB FNF CDEC Data'!L363,6),2))</f>
        <v>11</v>
      </c>
      <c r="C363">
        <f t="shared" si="5"/>
        <v>1952</v>
      </c>
      <c r="D363">
        <f>'SBB FNF CDEC Data'!M363/1000</f>
        <v>519.57000000000005</v>
      </c>
      <c r="G363" t="s">
        <v>9</v>
      </c>
      <c r="H363" t="s">
        <v>10</v>
      </c>
      <c r="I363">
        <v>65</v>
      </c>
      <c r="J363" t="s">
        <v>11</v>
      </c>
      <c r="K363" t="s">
        <v>12</v>
      </c>
      <c r="L363" t="s">
        <v>691</v>
      </c>
      <c r="M363" t="s">
        <v>692</v>
      </c>
      <c r="N363" t="s">
        <v>12</v>
      </c>
      <c r="O363" t="s">
        <v>15</v>
      </c>
    </row>
    <row r="364" spans="1:15" x14ac:dyDescent="0.3">
      <c r="A364">
        <f>VALUE(LEFT('SBB FNF CDEC Data'!L364,4))</f>
        <v>1951</v>
      </c>
      <c r="B364">
        <f>VALUE(RIGHT(LEFT('SBB FNF CDEC Data'!L364,6),2))</f>
        <v>12</v>
      </c>
      <c r="C364">
        <f t="shared" si="5"/>
        <v>1952</v>
      </c>
      <c r="D364">
        <f>'SBB FNF CDEC Data'!M364/1000</f>
        <v>1765.07</v>
      </c>
      <c r="G364" t="s">
        <v>9</v>
      </c>
      <c r="H364" t="s">
        <v>10</v>
      </c>
      <c r="I364">
        <v>65</v>
      </c>
      <c r="J364" t="s">
        <v>11</v>
      </c>
      <c r="K364" t="s">
        <v>12</v>
      </c>
      <c r="L364" t="s">
        <v>693</v>
      </c>
      <c r="M364" t="s">
        <v>694</v>
      </c>
      <c r="N364" t="s">
        <v>12</v>
      </c>
      <c r="O364" t="s">
        <v>15</v>
      </c>
    </row>
    <row r="365" spans="1:15" x14ac:dyDescent="0.3">
      <c r="A365">
        <f>VALUE(LEFT('SBB FNF CDEC Data'!L365,4))</f>
        <v>1952</v>
      </c>
      <c r="B365">
        <f>VALUE(RIGHT(LEFT('SBB FNF CDEC Data'!L365,6),2))</f>
        <v>1</v>
      </c>
      <c r="C365">
        <f t="shared" si="5"/>
        <v>1952</v>
      </c>
      <c r="D365">
        <f>'SBB FNF CDEC Data'!M365/1000</f>
        <v>1462.56</v>
      </c>
      <c r="G365" t="s">
        <v>9</v>
      </c>
      <c r="H365" t="s">
        <v>10</v>
      </c>
      <c r="I365">
        <v>65</v>
      </c>
      <c r="J365" t="s">
        <v>11</v>
      </c>
      <c r="K365" t="s">
        <v>12</v>
      </c>
      <c r="L365" t="s">
        <v>695</v>
      </c>
      <c r="M365" t="s">
        <v>696</v>
      </c>
      <c r="N365" t="s">
        <v>12</v>
      </c>
      <c r="O365" t="s">
        <v>15</v>
      </c>
    </row>
    <row r="366" spans="1:15" x14ac:dyDescent="0.3">
      <c r="A366">
        <f>VALUE(LEFT('SBB FNF CDEC Data'!L366,4))</f>
        <v>1952</v>
      </c>
      <c r="B366">
        <f>VALUE(RIGHT(LEFT('SBB FNF CDEC Data'!L366,6),2))</f>
        <v>2</v>
      </c>
      <c r="C366">
        <f t="shared" si="5"/>
        <v>1952</v>
      </c>
      <c r="D366">
        <f>'SBB FNF CDEC Data'!M366/1000</f>
        <v>1753.45</v>
      </c>
      <c r="G366" t="s">
        <v>9</v>
      </c>
      <c r="H366" t="s">
        <v>10</v>
      </c>
      <c r="I366">
        <v>65</v>
      </c>
      <c r="J366" t="s">
        <v>11</v>
      </c>
      <c r="K366" t="s">
        <v>12</v>
      </c>
      <c r="L366" t="s">
        <v>697</v>
      </c>
      <c r="M366" t="s">
        <v>698</v>
      </c>
      <c r="N366" t="s">
        <v>12</v>
      </c>
      <c r="O366" t="s">
        <v>15</v>
      </c>
    </row>
    <row r="367" spans="1:15" x14ac:dyDescent="0.3">
      <c r="A367">
        <f>VALUE(LEFT('SBB FNF CDEC Data'!L367,4))</f>
        <v>1952</v>
      </c>
      <c r="B367">
        <f>VALUE(RIGHT(LEFT('SBB FNF CDEC Data'!L367,6),2))</f>
        <v>3</v>
      </c>
      <c r="C367">
        <f t="shared" si="5"/>
        <v>1952</v>
      </c>
      <c r="D367">
        <f>'SBB FNF CDEC Data'!M367/1000</f>
        <v>1429.36</v>
      </c>
      <c r="G367" t="s">
        <v>9</v>
      </c>
      <c r="H367" t="s">
        <v>10</v>
      </c>
      <c r="I367">
        <v>65</v>
      </c>
      <c r="J367" t="s">
        <v>11</v>
      </c>
      <c r="K367" t="s">
        <v>12</v>
      </c>
      <c r="L367" t="s">
        <v>699</v>
      </c>
      <c r="M367" t="s">
        <v>700</v>
      </c>
      <c r="N367" t="s">
        <v>12</v>
      </c>
      <c r="O367" t="s">
        <v>15</v>
      </c>
    </row>
    <row r="368" spans="1:15" x14ac:dyDescent="0.3">
      <c r="A368">
        <f>VALUE(LEFT('SBB FNF CDEC Data'!L368,4))</f>
        <v>1952</v>
      </c>
      <c r="B368">
        <f>VALUE(RIGHT(LEFT('SBB FNF CDEC Data'!L368,6),2))</f>
        <v>4</v>
      </c>
      <c r="C368">
        <f t="shared" si="5"/>
        <v>1952</v>
      </c>
      <c r="D368">
        <f>'SBB FNF CDEC Data'!M368/1000</f>
        <v>1621.21</v>
      </c>
      <c r="G368" t="s">
        <v>9</v>
      </c>
      <c r="H368" t="s">
        <v>10</v>
      </c>
      <c r="I368">
        <v>65</v>
      </c>
      <c r="J368" t="s">
        <v>11</v>
      </c>
      <c r="K368" t="s">
        <v>12</v>
      </c>
      <c r="L368" t="s">
        <v>701</v>
      </c>
      <c r="M368" t="s">
        <v>702</v>
      </c>
      <c r="N368" t="s">
        <v>12</v>
      </c>
      <c r="O368" t="s">
        <v>15</v>
      </c>
    </row>
    <row r="369" spans="1:15" x14ac:dyDescent="0.3">
      <c r="A369">
        <f>VALUE(LEFT('SBB FNF CDEC Data'!L369,4))</f>
        <v>1952</v>
      </c>
      <c r="B369">
        <f>VALUE(RIGHT(LEFT('SBB FNF CDEC Data'!L369,6),2))</f>
        <v>5</v>
      </c>
      <c r="C369">
        <f t="shared" si="5"/>
        <v>1952</v>
      </c>
      <c r="D369">
        <f>'SBB FNF CDEC Data'!M369/1000</f>
        <v>1111.1199999999999</v>
      </c>
      <c r="G369" t="s">
        <v>9</v>
      </c>
      <c r="H369" t="s">
        <v>10</v>
      </c>
      <c r="I369">
        <v>65</v>
      </c>
      <c r="J369" t="s">
        <v>11</v>
      </c>
      <c r="K369" t="s">
        <v>12</v>
      </c>
      <c r="L369" t="s">
        <v>703</v>
      </c>
      <c r="M369" t="s">
        <v>704</v>
      </c>
      <c r="N369" t="s">
        <v>12</v>
      </c>
      <c r="O369" t="s">
        <v>15</v>
      </c>
    </row>
    <row r="370" spans="1:15" x14ac:dyDescent="0.3">
      <c r="A370">
        <f>VALUE(LEFT('SBB FNF CDEC Data'!L370,4))</f>
        <v>1952</v>
      </c>
      <c r="B370">
        <f>VALUE(RIGHT(LEFT('SBB FNF CDEC Data'!L370,6),2))</f>
        <v>6</v>
      </c>
      <c r="C370">
        <f t="shared" si="5"/>
        <v>1952</v>
      </c>
      <c r="D370">
        <f>'SBB FNF CDEC Data'!M370/1000</f>
        <v>575.05999999999995</v>
      </c>
      <c r="G370" t="s">
        <v>9</v>
      </c>
      <c r="H370" t="s">
        <v>10</v>
      </c>
      <c r="I370">
        <v>65</v>
      </c>
      <c r="J370" t="s">
        <v>11</v>
      </c>
      <c r="K370" t="s">
        <v>12</v>
      </c>
      <c r="L370" t="s">
        <v>705</v>
      </c>
      <c r="M370" t="s">
        <v>706</v>
      </c>
      <c r="N370" t="s">
        <v>12</v>
      </c>
      <c r="O370" t="s">
        <v>15</v>
      </c>
    </row>
    <row r="371" spans="1:15" x14ac:dyDescent="0.3">
      <c r="A371">
        <f>VALUE(LEFT('SBB FNF CDEC Data'!L371,4))</f>
        <v>1952</v>
      </c>
      <c r="B371">
        <f>VALUE(RIGHT(LEFT('SBB FNF CDEC Data'!L371,6),2))</f>
        <v>7</v>
      </c>
      <c r="C371">
        <f t="shared" si="5"/>
        <v>1952</v>
      </c>
      <c r="D371">
        <f>'SBB FNF CDEC Data'!M371/1000</f>
        <v>404.43</v>
      </c>
      <c r="G371" t="s">
        <v>9</v>
      </c>
      <c r="H371" t="s">
        <v>10</v>
      </c>
      <c r="I371">
        <v>65</v>
      </c>
      <c r="J371" t="s">
        <v>11</v>
      </c>
      <c r="K371" t="s">
        <v>12</v>
      </c>
      <c r="L371" t="s">
        <v>707</v>
      </c>
      <c r="M371" t="s">
        <v>708</v>
      </c>
      <c r="N371" t="s">
        <v>12</v>
      </c>
      <c r="O371" t="s">
        <v>15</v>
      </c>
    </row>
    <row r="372" spans="1:15" x14ac:dyDescent="0.3">
      <c r="A372">
        <f>VALUE(LEFT('SBB FNF CDEC Data'!L372,4))</f>
        <v>1952</v>
      </c>
      <c r="B372">
        <f>VALUE(RIGHT(LEFT('SBB FNF CDEC Data'!L372,6),2))</f>
        <v>8</v>
      </c>
      <c r="C372">
        <f t="shared" si="5"/>
        <v>1952</v>
      </c>
      <c r="D372">
        <f>'SBB FNF CDEC Data'!M372/1000</f>
        <v>305.42</v>
      </c>
      <c r="G372" t="s">
        <v>9</v>
      </c>
      <c r="H372" t="s">
        <v>10</v>
      </c>
      <c r="I372">
        <v>65</v>
      </c>
      <c r="J372" t="s">
        <v>11</v>
      </c>
      <c r="K372" t="s">
        <v>12</v>
      </c>
      <c r="L372" t="s">
        <v>709</v>
      </c>
      <c r="M372" t="s">
        <v>710</v>
      </c>
      <c r="N372" t="s">
        <v>12</v>
      </c>
      <c r="O372" t="s">
        <v>15</v>
      </c>
    </row>
    <row r="373" spans="1:15" x14ac:dyDescent="0.3">
      <c r="A373">
        <f>VALUE(LEFT('SBB FNF CDEC Data'!L373,4))</f>
        <v>1952</v>
      </c>
      <c r="B373">
        <f>VALUE(RIGHT(LEFT('SBB FNF CDEC Data'!L373,6),2))</f>
        <v>9</v>
      </c>
      <c r="C373">
        <f t="shared" si="5"/>
        <v>1952</v>
      </c>
      <c r="D373">
        <f>'SBB FNF CDEC Data'!M373/1000</f>
        <v>302.01</v>
      </c>
      <c r="G373" t="s">
        <v>9</v>
      </c>
      <c r="H373" t="s">
        <v>10</v>
      </c>
      <c r="I373">
        <v>65</v>
      </c>
      <c r="J373" t="s">
        <v>11</v>
      </c>
      <c r="K373" t="s">
        <v>12</v>
      </c>
      <c r="L373" t="s">
        <v>711</v>
      </c>
      <c r="M373" t="s">
        <v>712</v>
      </c>
      <c r="N373" t="s">
        <v>12</v>
      </c>
      <c r="O373" t="s">
        <v>15</v>
      </c>
    </row>
    <row r="374" spans="1:15" x14ac:dyDescent="0.3">
      <c r="A374">
        <f>VALUE(LEFT('SBB FNF CDEC Data'!L374,4))</f>
        <v>1952</v>
      </c>
      <c r="B374">
        <f>VALUE(RIGHT(LEFT('SBB FNF CDEC Data'!L374,6),2))</f>
        <v>10</v>
      </c>
      <c r="C374">
        <f t="shared" si="5"/>
        <v>1953</v>
      </c>
      <c r="D374">
        <f>'SBB FNF CDEC Data'!M374/1000</f>
        <v>283.02</v>
      </c>
      <c r="G374" t="s">
        <v>9</v>
      </c>
      <c r="H374" t="s">
        <v>10</v>
      </c>
      <c r="I374">
        <v>65</v>
      </c>
      <c r="J374" t="s">
        <v>11</v>
      </c>
      <c r="K374" t="s">
        <v>12</v>
      </c>
      <c r="L374" t="s">
        <v>713</v>
      </c>
      <c r="M374" t="s">
        <v>714</v>
      </c>
      <c r="N374" t="s">
        <v>12</v>
      </c>
      <c r="O374" t="s">
        <v>15</v>
      </c>
    </row>
    <row r="375" spans="1:15" x14ac:dyDescent="0.3">
      <c r="A375">
        <f>VALUE(LEFT('SBB FNF CDEC Data'!L375,4))</f>
        <v>1952</v>
      </c>
      <c r="B375">
        <f>VALUE(RIGHT(LEFT('SBB FNF CDEC Data'!L375,6),2))</f>
        <v>11</v>
      </c>
      <c r="C375">
        <f t="shared" si="5"/>
        <v>1953</v>
      </c>
      <c r="D375">
        <f>'SBB FNF CDEC Data'!M375/1000</f>
        <v>299.73</v>
      </c>
      <c r="G375" t="s">
        <v>9</v>
      </c>
      <c r="H375" t="s">
        <v>10</v>
      </c>
      <c r="I375">
        <v>65</v>
      </c>
      <c r="J375" t="s">
        <v>11</v>
      </c>
      <c r="K375" t="s">
        <v>12</v>
      </c>
      <c r="L375" t="s">
        <v>715</v>
      </c>
      <c r="M375" t="s">
        <v>716</v>
      </c>
      <c r="N375" t="s">
        <v>12</v>
      </c>
      <c r="O375" t="s">
        <v>15</v>
      </c>
    </row>
    <row r="376" spans="1:15" x14ac:dyDescent="0.3">
      <c r="A376">
        <f>VALUE(LEFT('SBB FNF CDEC Data'!L376,4))</f>
        <v>1952</v>
      </c>
      <c r="B376">
        <f>VALUE(RIGHT(LEFT('SBB FNF CDEC Data'!L376,6),2))</f>
        <v>12</v>
      </c>
      <c r="C376">
        <f t="shared" si="5"/>
        <v>1953</v>
      </c>
      <c r="D376">
        <f>'SBB FNF CDEC Data'!M376/1000</f>
        <v>1270.8599999999999</v>
      </c>
      <c r="G376" t="s">
        <v>9</v>
      </c>
      <c r="H376" t="s">
        <v>10</v>
      </c>
      <c r="I376">
        <v>65</v>
      </c>
      <c r="J376" t="s">
        <v>11</v>
      </c>
      <c r="K376" t="s">
        <v>12</v>
      </c>
      <c r="L376" t="s">
        <v>717</v>
      </c>
      <c r="M376" t="s">
        <v>718</v>
      </c>
      <c r="N376" t="s">
        <v>12</v>
      </c>
      <c r="O376" t="s">
        <v>15</v>
      </c>
    </row>
    <row r="377" spans="1:15" x14ac:dyDescent="0.3">
      <c r="A377">
        <f>VALUE(LEFT('SBB FNF CDEC Data'!L377,4))</f>
        <v>1953</v>
      </c>
      <c r="B377">
        <f>VALUE(RIGHT(LEFT('SBB FNF CDEC Data'!L377,6),2))</f>
        <v>1</v>
      </c>
      <c r="C377">
        <f t="shared" si="5"/>
        <v>1953</v>
      </c>
      <c r="D377">
        <f>'SBB FNF CDEC Data'!M377/1000</f>
        <v>2746.05</v>
      </c>
      <c r="G377" t="s">
        <v>9</v>
      </c>
      <c r="H377" t="s">
        <v>10</v>
      </c>
      <c r="I377">
        <v>65</v>
      </c>
      <c r="J377" t="s">
        <v>11</v>
      </c>
      <c r="K377" t="s">
        <v>12</v>
      </c>
      <c r="L377" t="s">
        <v>719</v>
      </c>
      <c r="M377" t="s">
        <v>720</v>
      </c>
      <c r="N377" t="s">
        <v>12</v>
      </c>
      <c r="O377" t="s">
        <v>15</v>
      </c>
    </row>
    <row r="378" spans="1:15" x14ac:dyDescent="0.3">
      <c r="A378">
        <f>VALUE(LEFT('SBB FNF CDEC Data'!L378,4))</f>
        <v>1953</v>
      </c>
      <c r="B378">
        <f>VALUE(RIGHT(LEFT('SBB FNF CDEC Data'!L378,6),2))</f>
        <v>2</v>
      </c>
      <c r="C378">
        <f t="shared" si="5"/>
        <v>1953</v>
      </c>
      <c r="D378">
        <f>'SBB FNF CDEC Data'!M378/1000</f>
        <v>687.25</v>
      </c>
      <c r="G378" t="s">
        <v>9</v>
      </c>
      <c r="H378" t="s">
        <v>10</v>
      </c>
      <c r="I378">
        <v>65</v>
      </c>
      <c r="J378" t="s">
        <v>11</v>
      </c>
      <c r="K378" t="s">
        <v>12</v>
      </c>
      <c r="L378" t="s">
        <v>721</v>
      </c>
      <c r="M378" t="s">
        <v>722</v>
      </c>
      <c r="N378" t="s">
        <v>12</v>
      </c>
      <c r="O378" t="s">
        <v>15</v>
      </c>
    </row>
    <row r="379" spans="1:15" x14ac:dyDescent="0.3">
      <c r="A379">
        <f>VALUE(LEFT('SBB FNF CDEC Data'!L379,4))</f>
        <v>1953</v>
      </c>
      <c r="B379">
        <f>VALUE(RIGHT(LEFT('SBB FNF CDEC Data'!L379,6),2))</f>
        <v>3</v>
      </c>
      <c r="C379">
        <f t="shared" si="5"/>
        <v>1953</v>
      </c>
      <c r="D379">
        <f>'SBB FNF CDEC Data'!M379/1000</f>
        <v>897.06</v>
      </c>
      <c r="G379" t="s">
        <v>9</v>
      </c>
      <c r="H379" t="s">
        <v>10</v>
      </c>
      <c r="I379">
        <v>65</v>
      </c>
      <c r="J379" t="s">
        <v>11</v>
      </c>
      <c r="K379" t="s">
        <v>12</v>
      </c>
      <c r="L379" t="s">
        <v>723</v>
      </c>
      <c r="M379" t="s">
        <v>724</v>
      </c>
      <c r="N379" t="s">
        <v>12</v>
      </c>
      <c r="O379" t="s">
        <v>15</v>
      </c>
    </row>
    <row r="380" spans="1:15" x14ac:dyDescent="0.3">
      <c r="A380">
        <f>VALUE(LEFT('SBB FNF CDEC Data'!L380,4))</f>
        <v>1953</v>
      </c>
      <c r="B380">
        <f>VALUE(RIGHT(LEFT('SBB FNF CDEC Data'!L380,6),2))</f>
        <v>4</v>
      </c>
      <c r="C380">
        <f t="shared" si="5"/>
        <v>1953</v>
      </c>
      <c r="D380">
        <f>'SBB FNF CDEC Data'!M380/1000</f>
        <v>861.49</v>
      </c>
      <c r="G380" t="s">
        <v>9</v>
      </c>
      <c r="H380" t="s">
        <v>10</v>
      </c>
      <c r="I380">
        <v>65</v>
      </c>
      <c r="J380" t="s">
        <v>11</v>
      </c>
      <c r="K380" t="s">
        <v>12</v>
      </c>
      <c r="L380" t="s">
        <v>725</v>
      </c>
      <c r="M380" t="s">
        <v>726</v>
      </c>
      <c r="N380" t="s">
        <v>12</v>
      </c>
      <c r="O380" t="s">
        <v>15</v>
      </c>
    </row>
    <row r="381" spans="1:15" x14ac:dyDescent="0.3">
      <c r="A381">
        <f>VALUE(LEFT('SBB FNF CDEC Data'!L381,4))</f>
        <v>1953</v>
      </c>
      <c r="B381">
        <f>VALUE(RIGHT(LEFT('SBB FNF CDEC Data'!L381,6),2))</f>
        <v>5</v>
      </c>
      <c r="C381">
        <f t="shared" si="5"/>
        <v>1953</v>
      </c>
      <c r="D381">
        <f>'SBB FNF CDEC Data'!M381/1000</f>
        <v>912.51</v>
      </c>
      <c r="G381" t="s">
        <v>9</v>
      </c>
      <c r="H381" t="s">
        <v>10</v>
      </c>
      <c r="I381">
        <v>65</v>
      </c>
      <c r="J381" t="s">
        <v>11</v>
      </c>
      <c r="K381" t="s">
        <v>12</v>
      </c>
      <c r="L381" t="s">
        <v>727</v>
      </c>
      <c r="M381" t="s">
        <v>728</v>
      </c>
      <c r="N381" t="s">
        <v>12</v>
      </c>
      <c r="O381" t="s">
        <v>15</v>
      </c>
    </row>
    <row r="382" spans="1:15" x14ac:dyDescent="0.3">
      <c r="A382">
        <f>VALUE(LEFT('SBB FNF CDEC Data'!L382,4))</f>
        <v>1953</v>
      </c>
      <c r="B382">
        <f>VALUE(RIGHT(LEFT('SBB FNF CDEC Data'!L382,6),2))</f>
        <v>6</v>
      </c>
      <c r="C382">
        <f t="shared" si="5"/>
        <v>1953</v>
      </c>
      <c r="D382">
        <f>'SBB FNF CDEC Data'!M382/1000</f>
        <v>733.55</v>
      </c>
      <c r="G382" t="s">
        <v>9</v>
      </c>
      <c r="H382" t="s">
        <v>10</v>
      </c>
      <c r="I382">
        <v>65</v>
      </c>
      <c r="J382" t="s">
        <v>11</v>
      </c>
      <c r="K382" t="s">
        <v>12</v>
      </c>
      <c r="L382" t="s">
        <v>729</v>
      </c>
      <c r="M382" t="s">
        <v>730</v>
      </c>
      <c r="N382" t="s">
        <v>12</v>
      </c>
      <c r="O382" t="s">
        <v>15</v>
      </c>
    </row>
    <row r="383" spans="1:15" x14ac:dyDescent="0.3">
      <c r="A383">
        <f>VALUE(LEFT('SBB FNF CDEC Data'!L383,4))</f>
        <v>1953</v>
      </c>
      <c r="B383">
        <f>VALUE(RIGHT(LEFT('SBB FNF CDEC Data'!L383,6),2))</f>
        <v>7</v>
      </c>
      <c r="C383">
        <f t="shared" si="5"/>
        <v>1953</v>
      </c>
      <c r="D383">
        <f>'SBB FNF CDEC Data'!M383/1000</f>
        <v>387.82</v>
      </c>
      <c r="G383" t="s">
        <v>9</v>
      </c>
      <c r="H383" t="s">
        <v>10</v>
      </c>
      <c r="I383">
        <v>65</v>
      </c>
      <c r="J383" t="s">
        <v>11</v>
      </c>
      <c r="K383" t="s">
        <v>12</v>
      </c>
      <c r="L383" t="s">
        <v>731</v>
      </c>
      <c r="M383" t="s">
        <v>732</v>
      </c>
      <c r="N383" t="s">
        <v>12</v>
      </c>
      <c r="O383" t="s">
        <v>15</v>
      </c>
    </row>
    <row r="384" spans="1:15" x14ac:dyDescent="0.3">
      <c r="A384">
        <f>VALUE(LEFT('SBB FNF CDEC Data'!L384,4))</f>
        <v>1953</v>
      </c>
      <c r="B384">
        <f>VALUE(RIGHT(LEFT('SBB FNF CDEC Data'!L384,6),2))</f>
        <v>8</v>
      </c>
      <c r="C384">
        <f t="shared" si="5"/>
        <v>1953</v>
      </c>
      <c r="D384">
        <f>'SBB FNF CDEC Data'!M384/1000</f>
        <v>295.39999999999998</v>
      </c>
      <c r="G384" t="s">
        <v>9</v>
      </c>
      <c r="H384" t="s">
        <v>10</v>
      </c>
      <c r="I384">
        <v>65</v>
      </c>
      <c r="J384" t="s">
        <v>11</v>
      </c>
      <c r="K384" t="s">
        <v>12</v>
      </c>
      <c r="L384" t="s">
        <v>733</v>
      </c>
      <c r="M384" t="s">
        <v>734</v>
      </c>
      <c r="N384" t="s">
        <v>12</v>
      </c>
      <c r="O384" t="s">
        <v>15</v>
      </c>
    </row>
    <row r="385" spans="1:15" x14ac:dyDescent="0.3">
      <c r="A385">
        <f>VALUE(LEFT('SBB FNF CDEC Data'!L385,4))</f>
        <v>1953</v>
      </c>
      <c r="B385">
        <f>VALUE(RIGHT(LEFT('SBB FNF CDEC Data'!L385,6),2))</f>
        <v>9</v>
      </c>
      <c r="C385">
        <f t="shared" si="5"/>
        <v>1953</v>
      </c>
      <c r="D385">
        <f>'SBB FNF CDEC Data'!M385/1000</f>
        <v>293.24</v>
      </c>
      <c r="G385" t="s">
        <v>9</v>
      </c>
      <c r="H385" t="s">
        <v>10</v>
      </c>
      <c r="I385">
        <v>65</v>
      </c>
      <c r="J385" t="s">
        <v>11</v>
      </c>
      <c r="K385" t="s">
        <v>12</v>
      </c>
      <c r="L385" t="s">
        <v>735</v>
      </c>
      <c r="M385" t="s">
        <v>736</v>
      </c>
      <c r="N385" t="s">
        <v>12</v>
      </c>
      <c r="O385" t="s">
        <v>15</v>
      </c>
    </row>
    <row r="386" spans="1:15" x14ac:dyDescent="0.3">
      <c r="A386">
        <f>VALUE(LEFT('SBB FNF CDEC Data'!L386,4))</f>
        <v>1953</v>
      </c>
      <c r="B386">
        <f>VALUE(RIGHT(LEFT('SBB FNF CDEC Data'!L386,6),2))</f>
        <v>10</v>
      </c>
      <c r="C386">
        <f t="shared" si="5"/>
        <v>1954</v>
      </c>
      <c r="D386">
        <f>'SBB FNF CDEC Data'!M386/1000</f>
        <v>307.7</v>
      </c>
      <c r="G386" t="s">
        <v>9</v>
      </c>
      <c r="H386" t="s">
        <v>10</v>
      </c>
      <c r="I386">
        <v>65</v>
      </c>
      <c r="J386" t="s">
        <v>11</v>
      </c>
      <c r="K386" t="s">
        <v>12</v>
      </c>
      <c r="L386" t="s">
        <v>737</v>
      </c>
      <c r="M386" t="s">
        <v>738</v>
      </c>
      <c r="N386" t="s">
        <v>12</v>
      </c>
      <c r="O386" t="s">
        <v>15</v>
      </c>
    </row>
    <row r="387" spans="1:15" x14ac:dyDescent="0.3">
      <c r="A387">
        <f>VALUE(LEFT('SBB FNF CDEC Data'!L387,4))</f>
        <v>1953</v>
      </c>
      <c r="B387">
        <f>VALUE(RIGHT(LEFT('SBB FNF CDEC Data'!L387,6),2))</f>
        <v>11</v>
      </c>
      <c r="C387">
        <f t="shared" ref="C387:C450" si="6">IF(B387&gt;=10,A387+1,A387)</f>
        <v>1954</v>
      </c>
      <c r="D387">
        <f>'SBB FNF CDEC Data'!M387/1000</f>
        <v>490.26</v>
      </c>
      <c r="G387" t="s">
        <v>9</v>
      </c>
      <c r="H387" t="s">
        <v>10</v>
      </c>
      <c r="I387">
        <v>65</v>
      </c>
      <c r="J387" t="s">
        <v>11</v>
      </c>
      <c r="K387" t="s">
        <v>12</v>
      </c>
      <c r="L387" t="s">
        <v>739</v>
      </c>
      <c r="M387" t="s">
        <v>740</v>
      </c>
      <c r="N387" t="s">
        <v>12</v>
      </c>
      <c r="O387" t="s">
        <v>15</v>
      </c>
    </row>
    <row r="388" spans="1:15" x14ac:dyDescent="0.3">
      <c r="A388">
        <f>VALUE(LEFT('SBB FNF CDEC Data'!L388,4))</f>
        <v>1953</v>
      </c>
      <c r="B388">
        <f>VALUE(RIGHT(LEFT('SBB FNF CDEC Data'!L388,6),2))</f>
        <v>12</v>
      </c>
      <c r="C388">
        <f t="shared" si="6"/>
        <v>1954</v>
      </c>
      <c r="D388">
        <f>'SBB FNF CDEC Data'!M388/1000</f>
        <v>441.66</v>
      </c>
      <c r="G388" t="s">
        <v>9</v>
      </c>
      <c r="H388" t="s">
        <v>10</v>
      </c>
      <c r="I388">
        <v>65</v>
      </c>
      <c r="J388" t="s">
        <v>11</v>
      </c>
      <c r="K388" t="s">
        <v>12</v>
      </c>
      <c r="L388" t="s">
        <v>741</v>
      </c>
      <c r="M388" t="s">
        <v>742</v>
      </c>
      <c r="N388" t="s">
        <v>12</v>
      </c>
      <c r="O388" t="s">
        <v>15</v>
      </c>
    </row>
    <row r="389" spans="1:15" x14ac:dyDescent="0.3">
      <c r="A389">
        <f>VALUE(LEFT('SBB FNF CDEC Data'!L389,4))</f>
        <v>1954</v>
      </c>
      <c r="B389">
        <f>VALUE(RIGHT(LEFT('SBB FNF CDEC Data'!L389,6),2))</f>
        <v>1</v>
      </c>
      <c r="C389">
        <f t="shared" si="6"/>
        <v>1954</v>
      </c>
      <c r="D389">
        <f>'SBB FNF CDEC Data'!M389/1000</f>
        <v>1487.46</v>
      </c>
      <c r="G389" t="s">
        <v>9</v>
      </c>
      <c r="H389" t="s">
        <v>10</v>
      </c>
      <c r="I389">
        <v>65</v>
      </c>
      <c r="J389" t="s">
        <v>11</v>
      </c>
      <c r="K389" t="s">
        <v>12</v>
      </c>
      <c r="L389" t="s">
        <v>743</v>
      </c>
      <c r="M389" t="s">
        <v>744</v>
      </c>
      <c r="N389" t="s">
        <v>12</v>
      </c>
      <c r="O389" t="s">
        <v>15</v>
      </c>
    </row>
    <row r="390" spans="1:15" x14ac:dyDescent="0.3">
      <c r="A390">
        <f>VALUE(LEFT('SBB FNF CDEC Data'!L390,4))</f>
        <v>1954</v>
      </c>
      <c r="B390">
        <f>VALUE(RIGHT(LEFT('SBB FNF CDEC Data'!L390,6),2))</f>
        <v>2</v>
      </c>
      <c r="C390">
        <f t="shared" si="6"/>
        <v>1954</v>
      </c>
      <c r="D390">
        <f>'SBB FNF CDEC Data'!M390/1000</f>
        <v>1625.44</v>
      </c>
      <c r="G390" t="s">
        <v>9</v>
      </c>
      <c r="H390" t="s">
        <v>10</v>
      </c>
      <c r="I390">
        <v>65</v>
      </c>
      <c r="J390" t="s">
        <v>11</v>
      </c>
      <c r="K390" t="s">
        <v>12</v>
      </c>
      <c r="L390" t="s">
        <v>745</v>
      </c>
      <c r="M390" t="s">
        <v>746</v>
      </c>
      <c r="N390" t="s">
        <v>12</v>
      </c>
      <c r="O390" t="s">
        <v>15</v>
      </c>
    </row>
    <row r="391" spans="1:15" x14ac:dyDescent="0.3">
      <c r="A391">
        <f>VALUE(LEFT('SBB FNF CDEC Data'!L391,4))</f>
        <v>1954</v>
      </c>
      <c r="B391">
        <f>VALUE(RIGHT(LEFT('SBB FNF CDEC Data'!L391,6),2))</f>
        <v>3</v>
      </c>
      <c r="C391">
        <f t="shared" si="6"/>
        <v>1954</v>
      </c>
      <c r="D391">
        <f>'SBB FNF CDEC Data'!M391/1000</f>
        <v>1473.97</v>
      </c>
      <c r="G391" t="s">
        <v>9</v>
      </c>
      <c r="H391" t="s">
        <v>10</v>
      </c>
      <c r="I391">
        <v>65</v>
      </c>
      <c r="J391" t="s">
        <v>11</v>
      </c>
      <c r="K391" t="s">
        <v>12</v>
      </c>
      <c r="L391" t="s">
        <v>747</v>
      </c>
      <c r="M391" t="s">
        <v>748</v>
      </c>
      <c r="N391" t="s">
        <v>12</v>
      </c>
      <c r="O391" t="s">
        <v>15</v>
      </c>
    </row>
    <row r="392" spans="1:15" x14ac:dyDescent="0.3">
      <c r="A392">
        <f>VALUE(LEFT('SBB FNF CDEC Data'!L392,4))</f>
        <v>1954</v>
      </c>
      <c r="B392">
        <f>VALUE(RIGHT(LEFT('SBB FNF CDEC Data'!L392,6),2))</f>
        <v>4</v>
      </c>
      <c r="C392">
        <f t="shared" si="6"/>
        <v>1954</v>
      </c>
      <c r="D392">
        <f>'SBB FNF CDEC Data'!M392/1000</f>
        <v>1445.48</v>
      </c>
      <c r="G392" t="s">
        <v>9</v>
      </c>
      <c r="H392" t="s">
        <v>10</v>
      </c>
      <c r="I392">
        <v>65</v>
      </c>
      <c r="J392" t="s">
        <v>11</v>
      </c>
      <c r="K392" t="s">
        <v>12</v>
      </c>
      <c r="L392" t="s">
        <v>749</v>
      </c>
      <c r="M392" t="s">
        <v>750</v>
      </c>
      <c r="N392" t="s">
        <v>12</v>
      </c>
      <c r="O392" t="s">
        <v>15</v>
      </c>
    </row>
    <row r="393" spans="1:15" x14ac:dyDescent="0.3">
      <c r="A393">
        <f>VALUE(LEFT('SBB FNF CDEC Data'!L393,4))</f>
        <v>1954</v>
      </c>
      <c r="B393">
        <f>VALUE(RIGHT(LEFT('SBB FNF CDEC Data'!L393,6),2))</f>
        <v>5</v>
      </c>
      <c r="C393">
        <f t="shared" si="6"/>
        <v>1954</v>
      </c>
      <c r="D393">
        <f>'SBB FNF CDEC Data'!M393/1000</f>
        <v>649.99</v>
      </c>
      <c r="G393" t="s">
        <v>9</v>
      </c>
      <c r="H393" t="s">
        <v>10</v>
      </c>
      <c r="I393">
        <v>65</v>
      </c>
      <c r="J393" t="s">
        <v>11</v>
      </c>
      <c r="K393" t="s">
        <v>12</v>
      </c>
      <c r="L393" t="s">
        <v>751</v>
      </c>
      <c r="M393" t="s">
        <v>752</v>
      </c>
      <c r="N393" t="s">
        <v>12</v>
      </c>
      <c r="O393" t="s">
        <v>15</v>
      </c>
    </row>
    <row r="394" spans="1:15" x14ac:dyDescent="0.3">
      <c r="A394">
        <f>VALUE(LEFT('SBB FNF CDEC Data'!L394,4))</f>
        <v>1954</v>
      </c>
      <c r="B394">
        <f>VALUE(RIGHT(LEFT('SBB FNF CDEC Data'!L394,6),2))</f>
        <v>6</v>
      </c>
      <c r="C394">
        <f t="shared" si="6"/>
        <v>1954</v>
      </c>
      <c r="D394">
        <f>'SBB FNF CDEC Data'!M394/1000</f>
        <v>437.34</v>
      </c>
      <c r="G394" t="s">
        <v>9</v>
      </c>
      <c r="H394" t="s">
        <v>10</v>
      </c>
      <c r="I394">
        <v>65</v>
      </c>
      <c r="J394" t="s">
        <v>11</v>
      </c>
      <c r="K394" t="s">
        <v>12</v>
      </c>
      <c r="L394" t="s">
        <v>753</v>
      </c>
      <c r="M394" t="s">
        <v>754</v>
      </c>
      <c r="N394" t="s">
        <v>12</v>
      </c>
      <c r="O394" t="s">
        <v>15</v>
      </c>
    </row>
    <row r="395" spans="1:15" x14ac:dyDescent="0.3">
      <c r="A395">
        <f>VALUE(LEFT('SBB FNF CDEC Data'!L395,4))</f>
        <v>1954</v>
      </c>
      <c r="B395">
        <f>VALUE(RIGHT(LEFT('SBB FNF CDEC Data'!L395,6),2))</f>
        <v>7</v>
      </c>
      <c r="C395">
        <f t="shared" si="6"/>
        <v>1954</v>
      </c>
      <c r="D395">
        <f>'SBB FNF CDEC Data'!M395/1000</f>
        <v>317.81</v>
      </c>
      <c r="G395" t="s">
        <v>9</v>
      </c>
      <c r="H395" t="s">
        <v>10</v>
      </c>
      <c r="I395">
        <v>65</v>
      </c>
      <c r="J395" t="s">
        <v>11</v>
      </c>
      <c r="K395" t="s">
        <v>12</v>
      </c>
      <c r="L395" t="s">
        <v>755</v>
      </c>
      <c r="M395" t="s">
        <v>756</v>
      </c>
      <c r="N395" t="s">
        <v>12</v>
      </c>
      <c r="O395" t="s">
        <v>15</v>
      </c>
    </row>
    <row r="396" spans="1:15" x14ac:dyDescent="0.3">
      <c r="A396">
        <f>VALUE(LEFT('SBB FNF CDEC Data'!L396,4))</f>
        <v>1954</v>
      </c>
      <c r="B396">
        <f>VALUE(RIGHT(LEFT('SBB FNF CDEC Data'!L396,6),2))</f>
        <v>8</v>
      </c>
      <c r="C396">
        <f t="shared" si="6"/>
        <v>1954</v>
      </c>
      <c r="D396">
        <f>'SBB FNF CDEC Data'!M396/1000</f>
        <v>308.47000000000003</v>
      </c>
      <c r="G396" t="s">
        <v>9</v>
      </c>
      <c r="H396" t="s">
        <v>10</v>
      </c>
      <c r="I396">
        <v>65</v>
      </c>
      <c r="J396" t="s">
        <v>11</v>
      </c>
      <c r="K396" t="s">
        <v>12</v>
      </c>
      <c r="L396" t="s">
        <v>757</v>
      </c>
      <c r="M396" t="s">
        <v>758</v>
      </c>
      <c r="N396" t="s">
        <v>12</v>
      </c>
      <c r="O396" t="s">
        <v>15</v>
      </c>
    </row>
    <row r="397" spans="1:15" x14ac:dyDescent="0.3">
      <c r="A397">
        <f>VALUE(LEFT('SBB FNF CDEC Data'!L397,4))</f>
        <v>1954</v>
      </c>
      <c r="B397">
        <f>VALUE(RIGHT(LEFT('SBB FNF CDEC Data'!L397,6),2))</f>
        <v>9</v>
      </c>
      <c r="C397">
        <f t="shared" si="6"/>
        <v>1954</v>
      </c>
      <c r="D397">
        <f>'SBB FNF CDEC Data'!M397/1000</f>
        <v>297.89</v>
      </c>
      <c r="G397" t="s">
        <v>9</v>
      </c>
      <c r="H397" t="s">
        <v>10</v>
      </c>
      <c r="I397">
        <v>65</v>
      </c>
      <c r="J397" t="s">
        <v>11</v>
      </c>
      <c r="K397" t="s">
        <v>12</v>
      </c>
      <c r="L397" t="s">
        <v>759</v>
      </c>
      <c r="M397" t="s">
        <v>760</v>
      </c>
      <c r="N397" t="s">
        <v>12</v>
      </c>
      <c r="O397" t="s">
        <v>15</v>
      </c>
    </row>
    <row r="398" spans="1:15" x14ac:dyDescent="0.3">
      <c r="A398">
        <f>VALUE(LEFT('SBB FNF CDEC Data'!L398,4))</f>
        <v>1954</v>
      </c>
      <c r="B398">
        <f>VALUE(RIGHT(LEFT('SBB FNF CDEC Data'!L398,6),2))</f>
        <v>10</v>
      </c>
      <c r="C398">
        <f t="shared" si="6"/>
        <v>1955</v>
      </c>
      <c r="D398">
        <f>'SBB FNF CDEC Data'!M398/1000</f>
        <v>302.41000000000003</v>
      </c>
      <c r="G398" t="s">
        <v>9</v>
      </c>
      <c r="H398" t="s">
        <v>10</v>
      </c>
      <c r="I398">
        <v>65</v>
      </c>
      <c r="J398" t="s">
        <v>11</v>
      </c>
      <c r="K398" t="s">
        <v>12</v>
      </c>
      <c r="L398" t="s">
        <v>761</v>
      </c>
      <c r="M398" t="s">
        <v>762</v>
      </c>
      <c r="N398" t="s">
        <v>12</v>
      </c>
      <c r="O398" t="s">
        <v>15</v>
      </c>
    </row>
    <row r="399" spans="1:15" x14ac:dyDescent="0.3">
      <c r="A399">
        <f>VALUE(LEFT('SBB FNF CDEC Data'!L399,4))</f>
        <v>1954</v>
      </c>
      <c r="B399">
        <f>VALUE(RIGHT(LEFT('SBB FNF CDEC Data'!L399,6),2))</f>
        <v>11</v>
      </c>
      <c r="C399">
        <f t="shared" si="6"/>
        <v>1955</v>
      </c>
      <c r="D399">
        <f>'SBB FNF CDEC Data'!M399/1000</f>
        <v>515.55999999999995</v>
      </c>
      <c r="G399" t="s">
        <v>9</v>
      </c>
      <c r="H399" t="s">
        <v>10</v>
      </c>
      <c r="I399">
        <v>65</v>
      </c>
      <c r="J399" t="s">
        <v>11</v>
      </c>
      <c r="K399" t="s">
        <v>12</v>
      </c>
      <c r="L399" t="s">
        <v>763</v>
      </c>
      <c r="M399" t="s">
        <v>764</v>
      </c>
      <c r="N399" t="s">
        <v>12</v>
      </c>
      <c r="O399" t="s">
        <v>15</v>
      </c>
    </row>
    <row r="400" spans="1:15" x14ac:dyDescent="0.3">
      <c r="A400">
        <f>VALUE(LEFT('SBB FNF CDEC Data'!L400,4))</f>
        <v>1954</v>
      </c>
      <c r="B400">
        <f>VALUE(RIGHT(LEFT('SBB FNF CDEC Data'!L400,6),2))</f>
        <v>12</v>
      </c>
      <c r="C400">
        <f t="shared" si="6"/>
        <v>1955</v>
      </c>
      <c r="D400">
        <f>'SBB FNF CDEC Data'!M400/1000</f>
        <v>789.17</v>
      </c>
      <c r="G400" t="s">
        <v>9</v>
      </c>
      <c r="H400" t="s">
        <v>10</v>
      </c>
      <c r="I400">
        <v>65</v>
      </c>
      <c r="J400" t="s">
        <v>11</v>
      </c>
      <c r="K400" t="s">
        <v>12</v>
      </c>
      <c r="L400" t="s">
        <v>765</v>
      </c>
      <c r="M400" t="s">
        <v>766</v>
      </c>
      <c r="N400" t="s">
        <v>12</v>
      </c>
      <c r="O400" t="s">
        <v>15</v>
      </c>
    </row>
    <row r="401" spans="1:15" x14ac:dyDescent="0.3">
      <c r="A401">
        <f>VALUE(LEFT('SBB FNF CDEC Data'!L401,4))</f>
        <v>1955</v>
      </c>
      <c r="B401">
        <f>VALUE(RIGHT(LEFT('SBB FNF CDEC Data'!L401,6),2))</f>
        <v>1</v>
      </c>
      <c r="C401">
        <f t="shared" si="6"/>
        <v>1955</v>
      </c>
      <c r="D401">
        <f>'SBB FNF CDEC Data'!M401/1000</f>
        <v>566.39</v>
      </c>
      <c r="G401" t="s">
        <v>9</v>
      </c>
      <c r="H401" t="s">
        <v>10</v>
      </c>
      <c r="I401">
        <v>65</v>
      </c>
      <c r="J401" t="s">
        <v>11</v>
      </c>
      <c r="K401" t="s">
        <v>12</v>
      </c>
      <c r="L401" t="s">
        <v>767</v>
      </c>
      <c r="M401" t="s">
        <v>768</v>
      </c>
      <c r="N401" t="s">
        <v>12</v>
      </c>
      <c r="O401" t="s">
        <v>15</v>
      </c>
    </row>
    <row r="402" spans="1:15" x14ac:dyDescent="0.3">
      <c r="A402">
        <f>VALUE(LEFT('SBB FNF CDEC Data'!L402,4))</f>
        <v>1955</v>
      </c>
      <c r="B402">
        <f>VALUE(RIGHT(LEFT('SBB FNF CDEC Data'!L402,6),2))</f>
        <v>2</v>
      </c>
      <c r="C402">
        <f t="shared" si="6"/>
        <v>1955</v>
      </c>
      <c r="D402">
        <f>'SBB FNF CDEC Data'!M402/1000</f>
        <v>447.25</v>
      </c>
      <c r="G402" t="s">
        <v>9</v>
      </c>
      <c r="H402" t="s">
        <v>10</v>
      </c>
      <c r="I402">
        <v>65</v>
      </c>
      <c r="J402" t="s">
        <v>11</v>
      </c>
      <c r="K402" t="s">
        <v>12</v>
      </c>
      <c r="L402" t="s">
        <v>769</v>
      </c>
      <c r="M402" t="s">
        <v>770</v>
      </c>
      <c r="N402" t="s">
        <v>12</v>
      </c>
      <c r="O402" t="s">
        <v>15</v>
      </c>
    </row>
    <row r="403" spans="1:15" x14ac:dyDescent="0.3">
      <c r="A403">
        <f>VALUE(LEFT('SBB FNF CDEC Data'!L403,4))</f>
        <v>1955</v>
      </c>
      <c r="B403">
        <f>VALUE(RIGHT(LEFT('SBB FNF CDEC Data'!L403,6),2))</f>
        <v>3</v>
      </c>
      <c r="C403">
        <f t="shared" si="6"/>
        <v>1955</v>
      </c>
      <c r="D403">
        <f>'SBB FNF CDEC Data'!M403/1000</f>
        <v>472.91</v>
      </c>
      <c r="G403" t="s">
        <v>9</v>
      </c>
      <c r="H403" t="s">
        <v>10</v>
      </c>
      <c r="I403">
        <v>65</v>
      </c>
      <c r="J403" t="s">
        <v>11</v>
      </c>
      <c r="K403" t="s">
        <v>12</v>
      </c>
      <c r="L403" t="s">
        <v>771</v>
      </c>
      <c r="M403" t="s">
        <v>772</v>
      </c>
      <c r="N403" t="s">
        <v>12</v>
      </c>
      <c r="O403" t="s">
        <v>15</v>
      </c>
    </row>
    <row r="404" spans="1:15" x14ac:dyDescent="0.3">
      <c r="A404">
        <f>VALUE(LEFT('SBB FNF CDEC Data'!L404,4))</f>
        <v>1955</v>
      </c>
      <c r="B404">
        <f>VALUE(RIGHT(LEFT('SBB FNF CDEC Data'!L404,6),2))</f>
        <v>4</v>
      </c>
      <c r="C404">
        <f t="shared" si="6"/>
        <v>1955</v>
      </c>
      <c r="D404">
        <f>'SBB FNF CDEC Data'!M404/1000</f>
        <v>766.51</v>
      </c>
      <c r="G404" t="s">
        <v>9</v>
      </c>
      <c r="H404" t="s">
        <v>10</v>
      </c>
      <c r="I404">
        <v>65</v>
      </c>
      <c r="J404" t="s">
        <v>11</v>
      </c>
      <c r="K404" t="s">
        <v>12</v>
      </c>
      <c r="L404" t="s">
        <v>773</v>
      </c>
      <c r="M404" t="s">
        <v>774</v>
      </c>
      <c r="N404" t="s">
        <v>12</v>
      </c>
      <c r="O404" t="s">
        <v>15</v>
      </c>
    </row>
    <row r="405" spans="1:15" x14ac:dyDescent="0.3">
      <c r="A405">
        <f>VALUE(LEFT('SBB FNF CDEC Data'!L405,4))</f>
        <v>1955</v>
      </c>
      <c r="B405">
        <f>VALUE(RIGHT(LEFT('SBB FNF CDEC Data'!L405,6),2))</f>
        <v>5</v>
      </c>
      <c r="C405">
        <f t="shared" si="6"/>
        <v>1955</v>
      </c>
      <c r="D405">
        <f>'SBB FNF CDEC Data'!M405/1000</f>
        <v>682.34</v>
      </c>
      <c r="G405" t="s">
        <v>9</v>
      </c>
      <c r="H405" t="s">
        <v>10</v>
      </c>
      <c r="I405">
        <v>65</v>
      </c>
      <c r="J405" t="s">
        <v>11</v>
      </c>
      <c r="K405" t="s">
        <v>12</v>
      </c>
      <c r="L405" t="s">
        <v>775</v>
      </c>
      <c r="M405" t="s">
        <v>776</v>
      </c>
      <c r="N405" t="s">
        <v>12</v>
      </c>
      <c r="O405" t="s">
        <v>15</v>
      </c>
    </row>
    <row r="406" spans="1:15" x14ac:dyDescent="0.3">
      <c r="A406">
        <f>VALUE(LEFT('SBB FNF CDEC Data'!L406,4))</f>
        <v>1955</v>
      </c>
      <c r="B406">
        <f>VALUE(RIGHT(LEFT('SBB FNF CDEC Data'!L406,6),2))</f>
        <v>6</v>
      </c>
      <c r="C406">
        <f t="shared" si="6"/>
        <v>1955</v>
      </c>
      <c r="D406">
        <f>'SBB FNF CDEC Data'!M406/1000</f>
        <v>335.01</v>
      </c>
      <c r="G406" t="s">
        <v>9</v>
      </c>
      <c r="H406" t="s">
        <v>10</v>
      </c>
      <c r="I406">
        <v>65</v>
      </c>
      <c r="J406" t="s">
        <v>11</v>
      </c>
      <c r="K406" t="s">
        <v>12</v>
      </c>
      <c r="L406" t="s">
        <v>777</v>
      </c>
      <c r="M406" t="s">
        <v>778</v>
      </c>
      <c r="N406" t="s">
        <v>12</v>
      </c>
      <c r="O406" t="s">
        <v>15</v>
      </c>
    </row>
    <row r="407" spans="1:15" x14ac:dyDescent="0.3">
      <c r="A407">
        <f>VALUE(LEFT('SBB FNF CDEC Data'!L407,4))</f>
        <v>1955</v>
      </c>
      <c r="B407">
        <f>VALUE(RIGHT(LEFT('SBB FNF CDEC Data'!L407,6),2))</f>
        <v>7</v>
      </c>
      <c r="C407">
        <f t="shared" si="6"/>
        <v>1955</v>
      </c>
      <c r="D407">
        <f>'SBB FNF CDEC Data'!M407/1000</f>
        <v>277.95</v>
      </c>
      <c r="G407" t="s">
        <v>9</v>
      </c>
      <c r="H407" t="s">
        <v>10</v>
      </c>
      <c r="I407">
        <v>65</v>
      </c>
      <c r="J407" t="s">
        <v>11</v>
      </c>
      <c r="K407" t="s">
        <v>12</v>
      </c>
      <c r="L407" t="s">
        <v>779</v>
      </c>
      <c r="M407" t="s">
        <v>780</v>
      </c>
      <c r="N407" t="s">
        <v>12</v>
      </c>
      <c r="O407" t="s">
        <v>15</v>
      </c>
    </row>
    <row r="408" spans="1:15" x14ac:dyDescent="0.3">
      <c r="A408">
        <f>VALUE(LEFT('SBB FNF CDEC Data'!L408,4))</f>
        <v>1955</v>
      </c>
      <c r="B408">
        <f>VALUE(RIGHT(LEFT('SBB FNF CDEC Data'!L408,6),2))</f>
        <v>8</v>
      </c>
      <c r="C408">
        <f t="shared" si="6"/>
        <v>1955</v>
      </c>
      <c r="D408">
        <f>'SBB FNF CDEC Data'!M408/1000</f>
        <v>249.57</v>
      </c>
      <c r="G408" t="s">
        <v>9</v>
      </c>
      <c r="H408" t="s">
        <v>10</v>
      </c>
      <c r="I408">
        <v>65</v>
      </c>
      <c r="J408" t="s">
        <v>11</v>
      </c>
      <c r="K408" t="s">
        <v>12</v>
      </c>
      <c r="L408" t="s">
        <v>781</v>
      </c>
      <c r="M408" t="s">
        <v>782</v>
      </c>
      <c r="N408" t="s">
        <v>12</v>
      </c>
      <c r="O408" t="s">
        <v>15</v>
      </c>
    </row>
    <row r="409" spans="1:15" x14ac:dyDescent="0.3">
      <c r="A409">
        <f>VALUE(LEFT('SBB FNF CDEC Data'!L409,4))</f>
        <v>1955</v>
      </c>
      <c r="B409">
        <f>VALUE(RIGHT(LEFT('SBB FNF CDEC Data'!L409,6),2))</f>
        <v>9</v>
      </c>
      <c r="C409">
        <f t="shared" si="6"/>
        <v>1955</v>
      </c>
      <c r="D409">
        <f>'SBB FNF CDEC Data'!M409/1000</f>
        <v>257.45</v>
      </c>
      <c r="G409" t="s">
        <v>9</v>
      </c>
      <c r="H409" t="s">
        <v>10</v>
      </c>
      <c r="I409">
        <v>65</v>
      </c>
      <c r="J409" t="s">
        <v>11</v>
      </c>
      <c r="K409" t="s">
        <v>12</v>
      </c>
      <c r="L409" t="s">
        <v>783</v>
      </c>
      <c r="M409" t="s">
        <v>784</v>
      </c>
      <c r="N409" t="s">
        <v>12</v>
      </c>
      <c r="O409" t="s">
        <v>15</v>
      </c>
    </row>
    <row r="410" spans="1:15" x14ac:dyDescent="0.3">
      <c r="A410">
        <f>VALUE(LEFT('SBB FNF CDEC Data'!L410,4))</f>
        <v>1955</v>
      </c>
      <c r="B410">
        <f>VALUE(RIGHT(LEFT('SBB FNF CDEC Data'!L410,6),2))</f>
        <v>10</v>
      </c>
      <c r="C410">
        <f t="shared" si="6"/>
        <v>1956</v>
      </c>
      <c r="D410">
        <f>'SBB FNF CDEC Data'!M410/1000</f>
        <v>255.5</v>
      </c>
      <c r="G410" t="s">
        <v>9</v>
      </c>
      <c r="H410" t="s">
        <v>10</v>
      </c>
      <c r="I410">
        <v>65</v>
      </c>
      <c r="J410" t="s">
        <v>11</v>
      </c>
      <c r="K410" t="s">
        <v>12</v>
      </c>
      <c r="L410" t="s">
        <v>785</v>
      </c>
      <c r="M410" t="s">
        <v>786</v>
      </c>
      <c r="N410" t="s">
        <v>12</v>
      </c>
      <c r="O410" t="s">
        <v>15</v>
      </c>
    </row>
    <row r="411" spans="1:15" x14ac:dyDescent="0.3">
      <c r="A411">
        <f>VALUE(LEFT('SBB FNF CDEC Data'!L411,4))</f>
        <v>1955</v>
      </c>
      <c r="B411">
        <f>VALUE(RIGHT(LEFT('SBB FNF CDEC Data'!L411,6),2))</f>
        <v>11</v>
      </c>
      <c r="C411">
        <f t="shared" si="6"/>
        <v>1956</v>
      </c>
      <c r="D411">
        <f>'SBB FNF CDEC Data'!M411/1000</f>
        <v>413.7</v>
      </c>
      <c r="G411" t="s">
        <v>9</v>
      </c>
      <c r="H411" t="s">
        <v>10</v>
      </c>
      <c r="I411">
        <v>65</v>
      </c>
      <c r="J411" t="s">
        <v>11</v>
      </c>
      <c r="K411" t="s">
        <v>12</v>
      </c>
      <c r="L411" t="s">
        <v>787</v>
      </c>
      <c r="M411" t="s">
        <v>788</v>
      </c>
      <c r="N411" t="s">
        <v>12</v>
      </c>
      <c r="O411" t="s">
        <v>15</v>
      </c>
    </row>
    <row r="412" spans="1:15" x14ac:dyDescent="0.3">
      <c r="A412">
        <f>VALUE(LEFT('SBB FNF CDEC Data'!L412,4))</f>
        <v>1955</v>
      </c>
      <c r="B412">
        <f>VALUE(RIGHT(LEFT('SBB FNF CDEC Data'!L412,6),2))</f>
        <v>12</v>
      </c>
      <c r="C412">
        <f t="shared" si="6"/>
        <v>1956</v>
      </c>
      <c r="D412">
        <f>'SBB FNF CDEC Data'!M412/1000</f>
        <v>2898</v>
      </c>
      <c r="G412" t="s">
        <v>9</v>
      </c>
      <c r="H412" t="s">
        <v>10</v>
      </c>
      <c r="I412">
        <v>65</v>
      </c>
      <c r="J412" t="s">
        <v>11</v>
      </c>
      <c r="K412" t="s">
        <v>12</v>
      </c>
      <c r="L412" t="s">
        <v>789</v>
      </c>
      <c r="M412" t="s">
        <v>790</v>
      </c>
      <c r="N412" t="s">
        <v>12</v>
      </c>
      <c r="O412" t="s">
        <v>15</v>
      </c>
    </row>
    <row r="413" spans="1:15" x14ac:dyDescent="0.3">
      <c r="A413">
        <f>VALUE(LEFT('SBB FNF CDEC Data'!L413,4))</f>
        <v>1956</v>
      </c>
      <c r="B413">
        <f>VALUE(RIGHT(LEFT('SBB FNF CDEC Data'!L413,6),2))</f>
        <v>1</v>
      </c>
      <c r="C413">
        <f t="shared" si="6"/>
        <v>1956</v>
      </c>
      <c r="D413">
        <f>'SBB FNF CDEC Data'!M413/1000</f>
        <v>3226.2</v>
      </c>
      <c r="G413" t="s">
        <v>9</v>
      </c>
      <c r="H413" t="s">
        <v>10</v>
      </c>
      <c r="I413">
        <v>65</v>
      </c>
      <c r="J413" t="s">
        <v>11</v>
      </c>
      <c r="K413" t="s">
        <v>12</v>
      </c>
      <c r="L413" t="s">
        <v>791</v>
      </c>
      <c r="M413" t="s">
        <v>792</v>
      </c>
      <c r="N413" t="s">
        <v>12</v>
      </c>
      <c r="O413" t="s">
        <v>15</v>
      </c>
    </row>
    <row r="414" spans="1:15" x14ac:dyDescent="0.3">
      <c r="A414">
        <f>VALUE(LEFT('SBB FNF CDEC Data'!L414,4))</f>
        <v>1956</v>
      </c>
      <c r="B414">
        <f>VALUE(RIGHT(LEFT('SBB FNF CDEC Data'!L414,6),2))</f>
        <v>2</v>
      </c>
      <c r="C414">
        <f t="shared" si="6"/>
        <v>1956</v>
      </c>
      <c r="D414">
        <f>'SBB FNF CDEC Data'!M414/1000</f>
        <v>1849.4</v>
      </c>
      <c r="G414" t="s">
        <v>9</v>
      </c>
      <c r="H414" t="s">
        <v>10</v>
      </c>
      <c r="I414">
        <v>65</v>
      </c>
      <c r="J414" t="s">
        <v>11</v>
      </c>
      <c r="K414" t="s">
        <v>12</v>
      </c>
      <c r="L414" t="s">
        <v>793</v>
      </c>
      <c r="M414" t="s">
        <v>794</v>
      </c>
      <c r="N414" t="s">
        <v>12</v>
      </c>
      <c r="O414" t="s">
        <v>15</v>
      </c>
    </row>
    <row r="415" spans="1:15" x14ac:dyDescent="0.3">
      <c r="A415">
        <f>VALUE(LEFT('SBB FNF CDEC Data'!L415,4))</f>
        <v>1956</v>
      </c>
      <c r="B415">
        <f>VALUE(RIGHT(LEFT('SBB FNF CDEC Data'!L415,6),2))</f>
        <v>3</v>
      </c>
      <c r="C415">
        <f t="shared" si="6"/>
        <v>1956</v>
      </c>
      <c r="D415">
        <f>'SBB FNF CDEC Data'!M415/1000</f>
        <v>1200.2</v>
      </c>
      <c r="G415" t="s">
        <v>9</v>
      </c>
      <c r="H415" t="s">
        <v>10</v>
      </c>
      <c r="I415">
        <v>65</v>
      </c>
      <c r="J415" t="s">
        <v>11</v>
      </c>
      <c r="K415" t="s">
        <v>12</v>
      </c>
      <c r="L415" t="s">
        <v>795</v>
      </c>
      <c r="M415" t="s">
        <v>796</v>
      </c>
      <c r="N415" t="s">
        <v>12</v>
      </c>
      <c r="O415" t="s">
        <v>15</v>
      </c>
    </row>
    <row r="416" spans="1:15" x14ac:dyDescent="0.3">
      <c r="A416">
        <f>VALUE(LEFT('SBB FNF CDEC Data'!L416,4))</f>
        <v>1956</v>
      </c>
      <c r="B416">
        <f>VALUE(RIGHT(LEFT('SBB FNF CDEC Data'!L416,6),2))</f>
        <v>4</v>
      </c>
      <c r="C416">
        <f t="shared" si="6"/>
        <v>1956</v>
      </c>
      <c r="D416">
        <f>'SBB FNF CDEC Data'!M416/1000</f>
        <v>950.8</v>
      </c>
      <c r="G416" t="s">
        <v>9</v>
      </c>
      <c r="H416" t="s">
        <v>10</v>
      </c>
      <c r="I416">
        <v>65</v>
      </c>
      <c r="J416" t="s">
        <v>11</v>
      </c>
      <c r="K416" t="s">
        <v>12</v>
      </c>
      <c r="L416" t="s">
        <v>797</v>
      </c>
      <c r="M416" t="s">
        <v>798</v>
      </c>
      <c r="N416" t="s">
        <v>12</v>
      </c>
      <c r="O416" t="s">
        <v>15</v>
      </c>
    </row>
    <row r="417" spans="1:15" x14ac:dyDescent="0.3">
      <c r="A417">
        <f>VALUE(LEFT('SBB FNF CDEC Data'!L417,4))</f>
        <v>1956</v>
      </c>
      <c r="B417">
        <f>VALUE(RIGHT(LEFT('SBB FNF CDEC Data'!L417,6),2))</f>
        <v>5</v>
      </c>
      <c r="C417">
        <f t="shared" si="6"/>
        <v>1956</v>
      </c>
      <c r="D417">
        <f>'SBB FNF CDEC Data'!M417/1000</f>
        <v>1008.5</v>
      </c>
      <c r="G417" t="s">
        <v>9</v>
      </c>
      <c r="H417" t="s">
        <v>10</v>
      </c>
      <c r="I417">
        <v>65</v>
      </c>
      <c r="J417" t="s">
        <v>11</v>
      </c>
      <c r="K417" t="s">
        <v>12</v>
      </c>
      <c r="L417" t="s">
        <v>799</v>
      </c>
      <c r="M417" t="s">
        <v>800</v>
      </c>
      <c r="N417" t="s">
        <v>12</v>
      </c>
      <c r="O417" t="s">
        <v>15</v>
      </c>
    </row>
    <row r="418" spans="1:15" x14ac:dyDescent="0.3">
      <c r="A418">
        <f>VALUE(LEFT('SBB FNF CDEC Data'!L418,4))</f>
        <v>1956</v>
      </c>
      <c r="B418">
        <f>VALUE(RIGHT(LEFT('SBB FNF CDEC Data'!L418,6),2))</f>
        <v>6</v>
      </c>
      <c r="C418">
        <f t="shared" si="6"/>
        <v>1956</v>
      </c>
      <c r="D418">
        <f>'SBB FNF CDEC Data'!M418/1000</f>
        <v>541.70000000000005</v>
      </c>
      <c r="G418" t="s">
        <v>9</v>
      </c>
      <c r="H418" t="s">
        <v>10</v>
      </c>
      <c r="I418">
        <v>65</v>
      </c>
      <c r="J418" t="s">
        <v>11</v>
      </c>
      <c r="K418" t="s">
        <v>12</v>
      </c>
      <c r="L418" t="s">
        <v>801</v>
      </c>
      <c r="M418" t="s">
        <v>802</v>
      </c>
      <c r="N418" t="s">
        <v>12</v>
      </c>
      <c r="O418" t="s">
        <v>15</v>
      </c>
    </row>
    <row r="419" spans="1:15" x14ac:dyDescent="0.3">
      <c r="A419">
        <f>VALUE(LEFT('SBB FNF CDEC Data'!L419,4))</f>
        <v>1956</v>
      </c>
      <c r="B419">
        <f>VALUE(RIGHT(LEFT('SBB FNF CDEC Data'!L419,6),2))</f>
        <v>7</v>
      </c>
      <c r="C419">
        <f t="shared" si="6"/>
        <v>1956</v>
      </c>
      <c r="D419">
        <f>'SBB FNF CDEC Data'!M419/1000</f>
        <v>360.6</v>
      </c>
      <c r="G419" t="s">
        <v>9</v>
      </c>
      <c r="H419" t="s">
        <v>10</v>
      </c>
      <c r="I419">
        <v>65</v>
      </c>
      <c r="J419" t="s">
        <v>11</v>
      </c>
      <c r="K419" t="s">
        <v>12</v>
      </c>
      <c r="L419" t="s">
        <v>803</v>
      </c>
      <c r="M419" t="s">
        <v>804</v>
      </c>
      <c r="N419" t="s">
        <v>12</v>
      </c>
      <c r="O419" t="s">
        <v>15</v>
      </c>
    </row>
    <row r="420" spans="1:15" x14ac:dyDescent="0.3">
      <c r="A420">
        <f>VALUE(LEFT('SBB FNF CDEC Data'!L420,4))</f>
        <v>1956</v>
      </c>
      <c r="B420">
        <f>VALUE(RIGHT(LEFT('SBB FNF CDEC Data'!L420,6),2))</f>
        <v>8</v>
      </c>
      <c r="C420">
        <f t="shared" si="6"/>
        <v>1956</v>
      </c>
      <c r="D420">
        <f>'SBB FNF CDEC Data'!M420/1000</f>
        <v>311.3</v>
      </c>
      <c r="G420" t="s">
        <v>9</v>
      </c>
      <c r="H420" t="s">
        <v>10</v>
      </c>
      <c r="I420">
        <v>65</v>
      </c>
      <c r="J420" t="s">
        <v>11</v>
      </c>
      <c r="K420" t="s">
        <v>12</v>
      </c>
      <c r="L420" t="s">
        <v>805</v>
      </c>
      <c r="M420" t="s">
        <v>806</v>
      </c>
      <c r="N420" t="s">
        <v>12</v>
      </c>
      <c r="O420" t="s">
        <v>15</v>
      </c>
    </row>
    <row r="421" spans="1:15" x14ac:dyDescent="0.3">
      <c r="A421">
        <f>VALUE(LEFT('SBB FNF CDEC Data'!L421,4))</f>
        <v>1956</v>
      </c>
      <c r="B421">
        <f>VALUE(RIGHT(LEFT('SBB FNF CDEC Data'!L421,6),2))</f>
        <v>9</v>
      </c>
      <c r="C421">
        <f t="shared" si="6"/>
        <v>1956</v>
      </c>
      <c r="D421">
        <f>'SBB FNF CDEC Data'!M421/1000</f>
        <v>290.3</v>
      </c>
      <c r="G421" t="s">
        <v>9</v>
      </c>
      <c r="H421" t="s">
        <v>10</v>
      </c>
      <c r="I421">
        <v>65</v>
      </c>
      <c r="J421" t="s">
        <v>11</v>
      </c>
      <c r="K421" t="s">
        <v>12</v>
      </c>
      <c r="L421" t="s">
        <v>807</v>
      </c>
      <c r="M421" t="s">
        <v>499</v>
      </c>
      <c r="N421" t="s">
        <v>12</v>
      </c>
      <c r="O421" t="s">
        <v>15</v>
      </c>
    </row>
    <row r="422" spans="1:15" x14ac:dyDescent="0.3">
      <c r="A422">
        <f>VALUE(LEFT('SBB FNF CDEC Data'!L422,4))</f>
        <v>1956</v>
      </c>
      <c r="B422">
        <f>VALUE(RIGHT(LEFT('SBB FNF CDEC Data'!L422,6),2))</f>
        <v>10</v>
      </c>
      <c r="C422">
        <f t="shared" si="6"/>
        <v>1957</v>
      </c>
      <c r="D422">
        <f>'SBB FNF CDEC Data'!M422/1000</f>
        <v>370.9</v>
      </c>
      <c r="G422" t="s">
        <v>9</v>
      </c>
      <c r="H422" t="s">
        <v>10</v>
      </c>
      <c r="I422">
        <v>65</v>
      </c>
      <c r="J422" t="s">
        <v>11</v>
      </c>
      <c r="K422" t="s">
        <v>12</v>
      </c>
      <c r="L422" t="s">
        <v>808</v>
      </c>
      <c r="M422" t="s">
        <v>809</v>
      </c>
      <c r="N422" t="s">
        <v>12</v>
      </c>
      <c r="O422" t="s">
        <v>15</v>
      </c>
    </row>
    <row r="423" spans="1:15" x14ac:dyDescent="0.3">
      <c r="A423">
        <f>VALUE(LEFT('SBB FNF CDEC Data'!L423,4))</f>
        <v>1956</v>
      </c>
      <c r="B423">
        <f>VALUE(RIGHT(LEFT('SBB FNF CDEC Data'!L423,6),2))</f>
        <v>11</v>
      </c>
      <c r="C423">
        <f t="shared" si="6"/>
        <v>1957</v>
      </c>
      <c r="D423">
        <f>'SBB FNF CDEC Data'!M423/1000</f>
        <v>325</v>
      </c>
      <c r="G423" t="s">
        <v>9</v>
      </c>
      <c r="H423" t="s">
        <v>10</v>
      </c>
      <c r="I423">
        <v>65</v>
      </c>
      <c r="J423" t="s">
        <v>11</v>
      </c>
      <c r="K423" t="s">
        <v>12</v>
      </c>
      <c r="L423" t="s">
        <v>810</v>
      </c>
      <c r="M423" t="s">
        <v>449</v>
      </c>
      <c r="N423" t="s">
        <v>12</v>
      </c>
      <c r="O423" t="s">
        <v>15</v>
      </c>
    </row>
    <row r="424" spans="1:15" x14ac:dyDescent="0.3">
      <c r="A424">
        <f>VALUE(LEFT('SBB FNF CDEC Data'!L424,4))</f>
        <v>1956</v>
      </c>
      <c r="B424">
        <f>VALUE(RIGHT(LEFT('SBB FNF CDEC Data'!L424,6),2))</f>
        <v>12</v>
      </c>
      <c r="C424">
        <f t="shared" si="6"/>
        <v>1957</v>
      </c>
      <c r="D424">
        <f>'SBB FNF CDEC Data'!M424/1000</f>
        <v>321.3</v>
      </c>
      <c r="G424" t="s">
        <v>9</v>
      </c>
      <c r="H424" t="s">
        <v>10</v>
      </c>
      <c r="I424">
        <v>65</v>
      </c>
      <c r="J424" t="s">
        <v>11</v>
      </c>
      <c r="K424" t="s">
        <v>12</v>
      </c>
      <c r="L424" t="s">
        <v>811</v>
      </c>
      <c r="M424" t="s">
        <v>812</v>
      </c>
      <c r="N424" t="s">
        <v>12</v>
      </c>
      <c r="O424" t="s">
        <v>15</v>
      </c>
    </row>
    <row r="425" spans="1:15" x14ac:dyDescent="0.3">
      <c r="A425">
        <f>VALUE(LEFT('SBB FNF CDEC Data'!L425,4))</f>
        <v>1957</v>
      </c>
      <c r="B425">
        <f>VALUE(RIGHT(LEFT('SBB FNF CDEC Data'!L425,6),2))</f>
        <v>1</v>
      </c>
      <c r="C425">
        <f t="shared" si="6"/>
        <v>1957</v>
      </c>
      <c r="D425">
        <f>'SBB FNF CDEC Data'!M425/1000</f>
        <v>422.6</v>
      </c>
      <c r="G425" t="s">
        <v>9</v>
      </c>
      <c r="H425" t="s">
        <v>10</v>
      </c>
      <c r="I425">
        <v>65</v>
      </c>
      <c r="J425" t="s">
        <v>11</v>
      </c>
      <c r="K425" t="s">
        <v>12</v>
      </c>
      <c r="L425" t="s">
        <v>813</v>
      </c>
      <c r="M425" t="s">
        <v>814</v>
      </c>
      <c r="N425" t="s">
        <v>12</v>
      </c>
      <c r="O425" t="s">
        <v>15</v>
      </c>
    </row>
    <row r="426" spans="1:15" x14ac:dyDescent="0.3">
      <c r="A426">
        <f>VALUE(LEFT('SBB FNF CDEC Data'!L426,4))</f>
        <v>1957</v>
      </c>
      <c r="B426">
        <f>VALUE(RIGHT(LEFT('SBB FNF CDEC Data'!L426,6),2))</f>
        <v>2</v>
      </c>
      <c r="C426">
        <f t="shared" si="6"/>
        <v>1957</v>
      </c>
      <c r="D426">
        <f>'SBB FNF CDEC Data'!M426/1000</f>
        <v>1115.2</v>
      </c>
      <c r="G426" t="s">
        <v>9</v>
      </c>
      <c r="H426" t="s">
        <v>10</v>
      </c>
      <c r="I426">
        <v>65</v>
      </c>
      <c r="J426" t="s">
        <v>11</v>
      </c>
      <c r="K426" t="s">
        <v>12</v>
      </c>
      <c r="L426" t="s">
        <v>815</v>
      </c>
      <c r="M426" t="s">
        <v>816</v>
      </c>
      <c r="N426" t="s">
        <v>12</v>
      </c>
      <c r="O426" t="s">
        <v>15</v>
      </c>
    </row>
    <row r="427" spans="1:15" x14ac:dyDescent="0.3">
      <c r="A427">
        <f>VALUE(LEFT('SBB FNF CDEC Data'!L427,4))</f>
        <v>1957</v>
      </c>
      <c r="B427">
        <f>VALUE(RIGHT(LEFT('SBB FNF CDEC Data'!L427,6),2))</f>
        <v>3</v>
      </c>
      <c r="C427">
        <f t="shared" si="6"/>
        <v>1957</v>
      </c>
      <c r="D427">
        <f>'SBB FNF CDEC Data'!M427/1000</f>
        <v>1446.1</v>
      </c>
      <c r="G427" t="s">
        <v>9</v>
      </c>
      <c r="H427" t="s">
        <v>10</v>
      </c>
      <c r="I427">
        <v>65</v>
      </c>
      <c r="J427" t="s">
        <v>11</v>
      </c>
      <c r="K427" t="s">
        <v>12</v>
      </c>
      <c r="L427" t="s">
        <v>817</v>
      </c>
      <c r="M427" t="s">
        <v>818</v>
      </c>
      <c r="N427" t="s">
        <v>12</v>
      </c>
      <c r="O427" t="s">
        <v>15</v>
      </c>
    </row>
    <row r="428" spans="1:15" x14ac:dyDescent="0.3">
      <c r="A428">
        <f>VALUE(LEFT('SBB FNF CDEC Data'!L428,4))</f>
        <v>1957</v>
      </c>
      <c r="B428">
        <f>VALUE(RIGHT(LEFT('SBB FNF CDEC Data'!L428,6),2))</f>
        <v>4</v>
      </c>
      <c r="C428">
        <f t="shared" si="6"/>
        <v>1957</v>
      </c>
      <c r="D428">
        <f>'SBB FNF CDEC Data'!M428/1000</f>
        <v>816.7</v>
      </c>
      <c r="G428" t="s">
        <v>9</v>
      </c>
      <c r="H428" t="s">
        <v>10</v>
      </c>
      <c r="I428">
        <v>65</v>
      </c>
      <c r="J428" t="s">
        <v>11</v>
      </c>
      <c r="K428" t="s">
        <v>12</v>
      </c>
      <c r="L428" t="s">
        <v>819</v>
      </c>
      <c r="M428" t="s">
        <v>820</v>
      </c>
      <c r="N428" t="s">
        <v>12</v>
      </c>
      <c r="O428" t="s">
        <v>15</v>
      </c>
    </row>
    <row r="429" spans="1:15" x14ac:dyDescent="0.3">
      <c r="A429">
        <f>VALUE(LEFT('SBB FNF CDEC Data'!L429,4))</f>
        <v>1957</v>
      </c>
      <c r="B429">
        <f>VALUE(RIGHT(LEFT('SBB FNF CDEC Data'!L429,6),2))</f>
        <v>5</v>
      </c>
      <c r="C429">
        <f t="shared" si="6"/>
        <v>1957</v>
      </c>
      <c r="D429">
        <f>'SBB FNF CDEC Data'!M429/1000</f>
        <v>968.1</v>
      </c>
      <c r="G429" t="s">
        <v>9</v>
      </c>
      <c r="H429" t="s">
        <v>10</v>
      </c>
      <c r="I429">
        <v>65</v>
      </c>
      <c r="J429" t="s">
        <v>11</v>
      </c>
      <c r="K429" t="s">
        <v>12</v>
      </c>
      <c r="L429" t="s">
        <v>821</v>
      </c>
      <c r="M429" t="s">
        <v>822</v>
      </c>
      <c r="N429" t="s">
        <v>12</v>
      </c>
      <c r="O429" t="s">
        <v>15</v>
      </c>
    </row>
    <row r="430" spans="1:15" x14ac:dyDescent="0.3">
      <c r="A430">
        <f>VALUE(LEFT('SBB FNF CDEC Data'!L430,4))</f>
        <v>1957</v>
      </c>
      <c r="B430">
        <f>VALUE(RIGHT(LEFT('SBB FNF CDEC Data'!L430,6),2))</f>
        <v>6</v>
      </c>
      <c r="C430">
        <f t="shared" si="6"/>
        <v>1957</v>
      </c>
      <c r="D430">
        <f>'SBB FNF CDEC Data'!M430/1000</f>
        <v>459.2</v>
      </c>
      <c r="G430" t="s">
        <v>9</v>
      </c>
      <c r="H430" t="s">
        <v>10</v>
      </c>
      <c r="I430">
        <v>65</v>
      </c>
      <c r="J430" t="s">
        <v>11</v>
      </c>
      <c r="K430" t="s">
        <v>12</v>
      </c>
      <c r="L430" t="s">
        <v>823</v>
      </c>
      <c r="M430" t="s">
        <v>824</v>
      </c>
      <c r="N430" t="s">
        <v>12</v>
      </c>
      <c r="O430" t="s">
        <v>15</v>
      </c>
    </row>
    <row r="431" spans="1:15" x14ac:dyDescent="0.3">
      <c r="A431">
        <f>VALUE(LEFT('SBB FNF CDEC Data'!L431,4))</f>
        <v>1957</v>
      </c>
      <c r="B431">
        <f>VALUE(RIGHT(LEFT('SBB FNF CDEC Data'!L431,6),2))</f>
        <v>7</v>
      </c>
      <c r="C431">
        <f t="shared" si="6"/>
        <v>1957</v>
      </c>
      <c r="D431">
        <f>'SBB FNF CDEC Data'!M431/1000</f>
        <v>315.89999999999998</v>
      </c>
      <c r="G431" t="s">
        <v>9</v>
      </c>
      <c r="H431" t="s">
        <v>10</v>
      </c>
      <c r="I431">
        <v>65</v>
      </c>
      <c r="J431" t="s">
        <v>11</v>
      </c>
      <c r="K431" t="s">
        <v>12</v>
      </c>
      <c r="L431" t="s">
        <v>825</v>
      </c>
      <c r="M431" t="s">
        <v>826</v>
      </c>
      <c r="N431" t="s">
        <v>12</v>
      </c>
      <c r="O431" t="s">
        <v>15</v>
      </c>
    </row>
    <row r="432" spans="1:15" x14ac:dyDescent="0.3">
      <c r="A432">
        <f>VALUE(LEFT('SBB FNF CDEC Data'!L432,4))</f>
        <v>1957</v>
      </c>
      <c r="B432">
        <f>VALUE(RIGHT(LEFT('SBB FNF CDEC Data'!L432,6),2))</f>
        <v>8</v>
      </c>
      <c r="C432">
        <f t="shared" si="6"/>
        <v>1957</v>
      </c>
      <c r="D432">
        <f>'SBB FNF CDEC Data'!M432/1000</f>
        <v>278.3</v>
      </c>
      <c r="G432" t="s">
        <v>9</v>
      </c>
      <c r="H432" t="s">
        <v>10</v>
      </c>
      <c r="I432">
        <v>65</v>
      </c>
      <c r="J432" t="s">
        <v>11</v>
      </c>
      <c r="K432" t="s">
        <v>12</v>
      </c>
      <c r="L432" t="s">
        <v>827</v>
      </c>
      <c r="M432" t="s">
        <v>828</v>
      </c>
      <c r="N432" t="s">
        <v>12</v>
      </c>
      <c r="O432" t="s">
        <v>15</v>
      </c>
    </row>
    <row r="433" spans="1:15" x14ac:dyDescent="0.3">
      <c r="A433">
        <f>VALUE(LEFT('SBB FNF CDEC Data'!L433,4))</f>
        <v>1957</v>
      </c>
      <c r="B433">
        <f>VALUE(RIGHT(LEFT('SBB FNF CDEC Data'!L433,6),2))</f>
        <v>9</v>
      </c>
      <c r="C433">
        <f t="shared" si="6"/>
        <v>1957</v>
      </c>
      <c r="D433">
        <f>'SBB FNF CDEC Data'!M433/1000</f>
        <v>330.2</v>
      </c>
      <c r="G433" t="s">
        <v>9</v>
      </c>
      <c r="H433" t="s">
        <v>10</v>
      </c>
      <c r="I433">
        <v>65</v>
      </c>
      <c r="J433" t="s">
        <v>11</v>
      </c>
      <c r="K433" t="s">
        <v>12</v>
      </c>
      <c r="L433" t="s">
        <v>829</v>
      </c>
      <c r="M433" t="s">
        <v>830</v>
      </c>
      <c r="N433" t="s">
        <v>12</v>
      </c>
      <c r="O433" t="s">
        <v>15</v>
      </c>
    </row>
    <row r="434" spans="1:15" x14ac:dyDescent="0.3">
      <c r="A434">
        <f>VALUE(LEFT('SBB FNF CDEC Data'!L434,4))</f>
        <v>1957</v>
      </c>
      <c r="B434">
        <f>VALUE(RIGHT(LEFT('SBB FNF CDEC Data'!L434,6),2))</f>
        <v>10</v>
      </c>
      <c r="C434">
        <f t="shared" si="6"/>
        <v>1958</v>
      </c>
      <c r="D434">
        <f>'SBB FNF CDEC Data'!M434/1000</f>
        <v>584.4</v>
      </c>
      <c r="G434" t="s">
        <v>9</v>
      </c>
      <c r="H434" t="s">
        <v>10</v>
      </c>
      <c r="I434">
        <v>65</v>
      </c>
      <c r="J434" t="s">
        <v>11</v>
      </c>
      <c r="K434" t="s">
        <v>12</v>
      </c>
      <c r="L434" t="s">
        <v>831</v>
      </c>
      <c r="M434" t="s">
        <v>832</v>
      </c>
      <c r="N434" t="s">
        <v>12</v>
      </c>
      <c r="O434" t="s">
        <v>15</v>
      </c>
    </row>
    <row r="435" spans="1:15" x14ac:dyDescent="0.3">
      <c r="A435">
        <f>VALUE(LEFT('SBB FNF CDEC Data'!L435,4))</f>
        <v>1957</v>
      </c>
      <c r="B435">
        <f>VALUE(RIGHT(LEFT('SBB FNF CDEC Data'!L435,6),2))</f>
        <v>11</v>
      </c>
      <c r="C435">
        <f t="shared" si="6"/>
        <v>1958</v>
      </c>
      <c r="D435">
        <f>'SBB FNF CDEC Data'!M435/1000</f>
        <v>526.9</v>
      </c>
      <c r="G435" t="s">
        <v>9</v>
      </c>
      <c r="H435" t="s">
        <v>10</v>
      </c>
      <c r="I435">
        <v>65</v>
      </c>
      <c r="J435" t="s">
        <v>11</v>
      </c>
      <c r="K435" t="s">
        <v>12</v>
      </c>
      <c r="L435" t="s">
        <v>833</v>
      </c>
      <c r="M435" t="s">
        <v>834</v>
      </c>
      <c r="N435" t="s">
        <v>12</v>
      </c>
      <c r="O435" t="s">
        <v>15</v>
      </c>
    </row>
    <row r="436" spans="1:15" x14ac:dyDescent="0.3">
      <c r="A436">
        <f>VALUE(LEFT('SBB FNF CDEC Data'!L436,4))</f>
        <v>1957</v>
      </c>
      <c r="B436">
        <f>VALUE(RIGHT(LEFT('SBB FNF CDEC Data'!L436,6),2))</f>
        <v>12</v>
      </c>
      <c r="C436">
        <f t="shared" si="6"/>
        <v>1958</v>
      </c>
      <c r="D436">
        <f>'SBB FNF CDEC Data'!M436/1000</f>
        <v>913.1</v>
      </c>
      <c r="G436" t="s">
        <v>9</v>
      </c>
      <c r="H436" t="s">
        <v>10</v>
      </c>
      <c r="I436">
        <v>65</v>
      </c>
      <c r="J436" t="s">
        <v>11</v>
      </c>
      <c r="K436" t="s">
        <v>12</v>
      </c>
      <c r="L436" t="s">
        <v>835</v>
      </c>
      <c r="M436" t="s">
        <v>836</v>
      </c>
      <c r="N436" t="s">
        <v>12</v>
      </c>
      <c r="O436" t="s">
        <v>15</v>
      </c>
    </row>
    <row r="437" spans="1:15" x14ac:dyDescent="0.3">
      <c r="A437">
        <f>VALUE(LEFT('SBB FNF CDEC Data'!L437,4))</f>
        <v>1958</v>
      </c>
      <c r="B437">
        <f>VALUE(RIGHT(LEFT('SBB FNF CDEC Data'!L437,6),2))</f>
        <v>1</v>
      </c>
      <c r="C437">
        <f t="shared" si="6"/>
        <v>1958</v>
      </c>
      <c r="D437">
        <f>'SBB FNF CDEC Data'!M437/1000</f>
        <v>1482.2</v>
      </c>
      <c r="G437" t="s">
        <v>9</v>
      </c>
      <c r="H437" t="s">
        <v>10</v>
      </c>
      <c r="I437">
        <v>65</v>
      </c>
      <c r="J437" t="s">
        <v>11</v>
      </c>
      <c r="K437" t="s">
        <v>12</v>
      </c>
      <c r="L437" t="s">
        <v>837</v>
      </c>
      <c r="M437" t="s">
        <v>838</v>
      </c>
      <c r="N437" t="s">
        <v>12</v>
      </c>
      <c r="O437" t="s">
        <v>15</v>
      </c>
    </row>
    <row r="438" spans="1:15" x14ac:dyDescent="0.3">
      <c r="A438">
        <f>VALUE(LEFT('SBB FNF CDEC Data'!L438,4))</f>
        <v>1958</v>
      </c>
      <c r="B438">
        <f>VALUE(RIGHT(LEFT('SBB FNF CDEC Data'!L438,6),2))</f>
        <v>2</v>
      </c>
      <c r="C438">
        <f t="shared" si="6"/>
        <v>1958</v>
      </c>
      <c r="D438">
        <f>'SBB FNF CDEC Data'!M438/1000</f>
        <v>4414.3999999999996</v>
      </c>
      <c r="G438" t="s">
        <v>9</v>
      </c>
      <c r="H438" t="s">
        <v>10</v>
      </c>
      <c r="I438">
        <v>65</v>
      </c>
      <c r="J438" t="s">
        <v>11</v>
      </c>
      <c r="K438" t="s">
        <v>12</v>
      </c>
      <c r="L438" t="s">
        <v>839</v>
      </c>
      <c r="M438" t="s">
        <v>840</v>
      </c>
      <c r="N438" t="s">
        <v>12</v>
      </c>
      <c r="O438" t="s">
        <v>15</v>
      </c>
    </row>
    <row r="439" spans="1:15" x14ac:dyDescent="0.3">
      <c r="A439">
        <f>VALUE(LEFT('SBB FNF CDEC Data'!L439,4))</f>
        <v>1958</v>
      </c>
      <c r="B439">
        <f>VALUE(RIGHT(LEFT('SBB FNF CDEC Data'!L439,6),2))</f>
        <v>3</v>
      </c>
      <c r="C439">
        <f t="shared" si="6"/>
        <v>1958</v>
      </c>
      <c r="D439">
        <f>'SBB FNF CDEC Data'!M439/1000</f>
        <v>2085.1</v>
      </c>
      <c r="G439" t="s">
        <v>9</v>
      </c>
      <c r="H439" t="s">
        <v>10</v>
      </c>
      <c r="I439">
        <v>65</v>
      </c>
      <c r="J439" t="s">
        <v>11</v>
      </c>
      <c r="K439" t="s">
        <v>12</v>
      </c>
      <c r="L439" t="s">
        <v>841</v>
      </c>
      <c r="M439" t="s">
        <v>842</v>
      </c>
      <c r="N439" t="s">
        <v>12</v>
      </c>
      <c r="O439" t="s">
        <v>15</v>
      </c>
    </row>
    <row r="440" spans="1:15" x14ac:dyDescent="0.3">
      <c r="A440">
        <f>VALUE(LEFT('SBB FNF CDEC Data'!L440,4))</f>
        <v>1958</v>
      </c>
      <c r="B440">
        <f>VALUE(RIGHT(LEFT('SBB FNF CDEC Data'!L440,6),2))</f>
        <v>4</v>
      </c>
      <c r="C440">
        <f t="shared" si="6"/>
        <v>1958</v>
      </c>
      <c r="D440">
        <f>'SBB FNF CDEC Data'!M440/1000</f>
        <v>2148.6999999999998</v>
      </c>
      <c r="G440" t="s">
        <v>9</v>
      </c>
      <c r="H440" t="s">
        <v>10</v>
      </c>
      <c r="I440">
        <v>65</v>
      </c>
      <c r="J440" t="s">
        <v>11</v>
      </c>
      <c r="K440" t="s">
        <v>12</v>
      </c>
      <c r="L440" t="s">
        <v>843</v>
      </c>
      <c r="M440" t="s">
        <v>844</v>
      </c>
      <c r="N440" t="s">
        <v>12</v>
      </c>
      <c r="O440" t="s">
        <v>15</v>
      </c>
    </row>
    <row r="441" spans="1:15" x14ac:dyDescent="0.3">
      <c r="A441">
        <f>VALUE(LEFT('SBB FNF CDEC Data'!L441,4))</f>
        <v>1958</v>
      </c>
      <c r="B441">
        <f>VALUE(RIGHT(LEFT('SBB FNF CDEC Data'!L441,6),2))</f>
        <v>5</v>
      </c>
      <c r="C441">
        <f t="shared" si="6"/>
        <v>1958</v>
      </c>
      <c r="D441">
        <f>'SBB FNF CDEC Data'!M441/1000</f>
        <v>1069.3</v>
      </c>
      <c r="G441" t="s">
        <v>9</v>
      </c>
      <c r="H441" t="s">
        <v>10</v>
      </c>
      <c r="I441">
        <v>65</v>
      </c>
      <c r="J441" t="s">
        <v>11</v>
      </c>
      <c r="K441" t="s">
        <v>12</v>
      </c>
      <c r="L441" t="s">
        <v>845</v>
      </c>
      <c r="M441" t="s">
        <v>846</v>
      </c>
      <c r="N441" t="s">
        <v>12</v>
      </c>
      <c r="O441" t="s">
        <v>15</v>
      </c>
    </row>
    <row r="442" spans="1:15" x14ac:dyDescent="0.3">
      <c r="A442">
        <f>VALUE(LEFT('SBB FNF CDEC Data'!L442,4))</f>
        <v>1958</v>
      </c>
      <c r="B442">
        <f>VALUE(RIGHT(LEFT('SBB FNF CDEC Data'!L442,6),2))</f>
        <v>6</v>
      </c>
      <c r="C442">
        <f t="shared" si="6"/>
        <v>1958</v>
      </c>
      <c r="D442">
        <f>'SBB FNF CDEC Data'!M442/1000</f>
        <v>731.2</v>
      </c>
      <c r="G442" t="s">
        <v>9</v>
      </c>
      <c r="H442" t="s">
        <v>10</v>
      </c>
      <c r="I442">
        <v>65</v>
      </c>
      <c r="J442" t="s">
        <v>11</v>
      </c>
      <c r="K442" t="s">
        <v>12</v>
      </c>
      <c r="L442" t="s">
        <v>847</v>
      </c>
      <c r="M442" t="s">
        <v>848</v>
      </c>
      <c r="N442" t="s">
        <v>12</v>
      </c>
      <c r="O442" t="s">
        <v>15</v>
      </c>
    </row>
    <row r="443" spans="1:15" x14ac:dyDescent="0.3">
      <c r="A443">
        <f>VALUE(LEFT('SBB FNF CDEC Data'!L443,4))</f>
        <v>1958</v>
      </c>
      <c r="B443">
        <f>VALUE(RIGHT(LEFT('SBB FNF CDEC Data'!L443,6),2))</f>
        <v>7</v>
      </c>
      <c r="C443">
        <f t="shared" si="6"/>
        <v>1958</v>
      </c>
      <c r="D443">
        <f>'SBB FNF CDEC Data'!M443/1000</f>
        <v>458</v>
      </c>
      <c r="G443" t="s">
        <v>9</v>
      </c>
      <c r="H443" t="s">
        <v>10</v>
      </c>
      <c r="I443">
        <v>65</v>
      </c>
      <c r="J443" t="s">
        <v>11</v>
      </c>
      <c r="K443" t="s">
        <v>12</v>
      </c>
      <c r="L443" t="s">
        <v>849</v>
      </c>
      <c r="M443" t="s">
        <v>850</v>
      </c>
      <c r="N443" t="s">
        <v>12</v>
      </c>
      <c r="O443" t="s">
        <v>15</v>
      </c>
    </row>
    <row r="444" spans="1:15" x14ac:dyDescent="0.3">
      <c r="A444">
        <f>VALUE(LEFT('SBB FNF CDEC Data'!L444,4))</f>
        <v>1958</v>
      </c>
      <c r="B444">
        <f>VALUE(RIGHT(LEFT('SBB FNF CDEC Data'!L444,6),2))</f>
        <v>8</v>
      </c>
      <c r="C444">
        <f t="shared" si="6"/>
        <v>1958</v>
      </c>
      <c r="D444">
        <f>'SBB FNF CDEC Data'!M444/1000</f>
        <v>362.2</v>
      </c>
      <c r="G444" t="s">
        <v>9</v>
      </c>
      <c r="H444" t="s">
        <v>10</v>
      </c>
      <c r="I444">
        <v>65</v>
      </c>
      <c r="J444" t="s">
        <v>11</v>
      </c>
      <c r="K444" t="s">
        <v>12</v>
      </c>
      <c r="L444" t="s">
        <v>851</v>
      </c>
      <c r="M444" t="s">
        <v>852</v>
      </c>
      <c r="N444" t="s">
        <v>12</v>
      </c>
      <c r="O444" t="s">
        <v>15</v>
      </c>
    </row>
    <row r="445" spans="1:15" x14ac:dyDescent="0.3">
      <c r="A445">
        <f>VALUE(LEFT('SBB FNF CDEC Data'!L445,4))</f>
        <v>1958</v>
      </c>
      <c r="B445">
        <f>VALUE(RIGHT(LEFT('SBB FNF CDEC Data'!L445,6),2))</f>
        <v>9</v>
      </c>
      <c r="C445">
        <f t="shared" si="6"/>
        <v>1958</v>
      </c>
      <c r="D445">
        <f>'SBB FNF CDEC Data'!M445/1000</f>
        <v>345.6</v>
      </c>
      <c r="G445" t="s">
        <v>9</v>
      </c>
      <c r="H445" t="s">
        <v>10</v>
      </c>
      <c r="I445">
        <v>65</v>
      </c>
      <c r="J445" t="s">
        <v>11</v>
      </c>
      <c r="K445" t="s">
        <v>12</v>
      </c>
      <c r="L445" t="s">
        <v>853</v>
      </c>
      <c r="M445" t="s">
        <v>854</v>
      </c>
      <c r="N445" t="s">
        <v>12</v>
      </c>
      <c r="O445" t="s">
        <v>15</v>
      </c>
    </row>
    <row r="446" spans="1:15" x14ac:dyDescent="0.3">
      <c r="A446">
        <f>VALUE(LEFT('SBB FNF CDEC Data'!L446,4))</f>
        <v>1958</v>
      </c>
      <c r="B446">
        <f>VALUE(RIGHT(LEFT('SBB FNF CDEC Data'!L446,6),2))</f>
        <v>10</v>
      </c>
      <c r="C446">
        <f t="shared" si="6"/>
        <v>1959</v>
      </c>
      <c r="D446">
        <f>'SBB FNF CDEC Data'!M446/1000</f>
        <v>354.8</v>
      </c>
      <c r="G446" t="s">
        <v>9</v>
      </c>
      <c r="H446" t="s">
        <v>10</v>
      </c>
      <c r="I446">
        <v>65</v>
      </c>
      <c r="J446" t="s">
        <v>11</v>
      </c>
      <c r="K446" t="s">
        <v>12</v>
      </c>
      <c r="L446" t="s">
        <v>855</v>
      </c>
      <c r="M446" t="s">
        <v>856</v>
      </c>
      <c r="N446" t="s">
        <v>12</v>
      </c>
      <c r="O446" t="s">
        <v>15</v>
      </c>
    </row>
    <row r="447" spans="1:15" x14ac:dyDescent="0.3">
      <c r="A447">
        <f>VALUE(LEFT('SBB FNF CDEC Data'!L447,4))</f>
        <v>1958</v>
      </c>
      <c r="B447">
        <f>VALUE(RIGHT(LEFT('SBB FNF CDEC Data'!L447,6),2))</f>
        <v>11</v>
      </c>
      <c r="C447">
        <f t="shared" si="6"/>
        <v>1959</v>
      </c>
      <c r="D447">
        <f>'SBB FNF CDEC Data'!M447/1000</f>
        <v>325.89999999999998</v>
      </c>
      <c r="G447" t="s">
        <v>9</v>
      </c>
      <c r="H447" t="s">
        <v>10</v>
      </c>
      <c r="I447">
        <v>65</v>
      </c>
      <c r="J447" t="s">
        <v>11</v>
      </c>
      <c r="K447" t="s">
        <v>12</v>
      </c>
      <c r="L447" t="s">
        <v>857</v>
      </c>
      <c r="M447" t="s">
        <v>858</v>
      </c>
      <c r="N447" t="s">
        <v>12</v>
      </c>
      <c r="O447" t="s">
        <v>15</v>
      </c>
    </row>
    <row r="448" spans="1:15" x14ac:dyDescent="0.3">
      <c r="A448">
        <f>VALUE(LEFT('SBB FNF CDEC Data'!L448,4))</f>
        <v>1958</v>
      </c>
      <c r="B448">
        <f>VALUE(RIGHT(LEFT('SBB FNF CDEC Data'!L448,6),2))</f>
        <v>12</v>
      </c>
      <c r="C448">
        <f t="shared" si="6"/>
        <v>1959</v>
      </c>
      <c r="D448">
        <f>'SBB FNF CDEC Data'!M448/1000</f>
        <v>360.7</v>
      </c>
      <c r="G448" t="s">
        <v>9</v>
      </c>
      <c r="H448" t="s">
        <v>10</v>
      </c>
      <c r="I448">
        <v>65</v>
      </c>
      <c r="J448" t="s">
        <v>11</v>
      </c>
      <c r="K448" t="s">
        <v>12</v>
      </c>
      <c r="L448" t="s">
        <v>859</v>
      </c>
      <c r="M448" t="s">
        <v>860</v>
      </c>
      <c r="N448" t="s">
        <v>12</v>
      </c>
      <c r="O448" t="s">
        <v>15</v>
      </c>
    </row>
    <row r="449" spans="1:15" x14ac:dyDescent="0.3">
      <c r="A449">
        <f>VALUE(LEFT('SBB FNF CDEC Data'!L449,4))</f>
        <v>1959</v>
      </c>
      <c r="B449">
        <f>VALUE(RIGHT(LEFT('SBB FNF CDEC Data'!L449,6),2))</f>
        <v>1</v>
      </c>
      <c r="C449">
        <f t="shared" si="6"/>
        <v>1959</v>
      </c>
      <c r="D449">
        <f>'SBB FNF CDEC Data'!M449/1000</f>
        <v>1307.7</v>
      </c>
      <c r="G449" t="s">
        <v>9</v>
      </c>
      <c r="H449" t="s">
        <v>10</v>
      </c>
      <c r="I449">
        <v>65</v>
      </c>
      <c r="J449" t="s">
        <v>11</v>
      </c>
      <c r="K449" t="s">
        <v>12</v>
      </c>
      <c r="L449" t="s">
        <v>861</v>
      </c>
      <c r="M449" t="s">
        <v>862</v>
      </c>
      <c r="N449" t="s">
        <v>12</v>
      </c>
      <c r="O449" t="s">
        <v>15</v>
      </c>
    </row>
    <row r="450" spans="1:15" x14ac:dyDescent="0.3">
      <c r="A450">
        <f>VALUE(LEFT('SBB FNF CDEC Data'!L450,4))</f>
        <v>1959</v>
      </c>
      <c r="B450">
        <f>VALUE(RIGHT(LEFT('SBB FNF CDEC Data'!L450,6),2))</f>
        <v>2</v>
      </c>
      <c r="C450">
        <f t="shared" si="6"/>
        <v>1959</v>
      </c>
      <c r="D450">
        <f>'SBB FNF CDEC Data'!M450/1000</f>
        <v>1282.5999999999999</v>
      </c>
      <c r="G450" t="s">
        <v>9</v>
      </c>
      <c r="H450" t="s">
        <v>10</v>
      </c>
      <c r="I450">
        <v>65</v>
      </c>
      <c r="J450" t="s">
        <v>11</v>
      </c>
      <c r="K450" t="s">
        <v>12</v>
      </c>
      <c r="L450" t="s">
        <v>863</v>
      </c>
      <c r="M450" t="s">
        <v>864</v>
      </c>
      <c r="N450" t="s">
        <v>12</v>
      </c>
      <c r="O450" t="s">
        <v>15</v>
      </c>
    </row>
    <row r="451" spans="1:15" x14ac:dyDescent="0.3">
      <c r="A451">
        <f>VALUE(LEFT('SBB FNF CDEC Data'!L451,4))</f>
        <v>1959</v>
      </c>
      <c r="B451">
        <f>VALUE(RIGHT(LEFT('SBB FNF CDEC Data'!L451,6),2))</f>
        <v>3</v>
      </c>
      <c r="C451">
        <f t="shared" ref="C451:C514" si="7">IF(B451&gt;=10,A451+1,A451)</f>
        <v>1959</v>
      </c>
      <c r="D451">
        <f>'SBB FNF CDEC Data'!M451/1000</f>
        <v>788.6</v>
      </c>
      <c r="G451" t="s">
        <v>9</v>
      </c>
      <c r="H451" t="s">
        <v>10</v>
      </c>
      <c r="I451">
        <v>65</v>
      </c>
      <c r="J451" t="s">
        <v>11</v>
      </c>
      <c r="K451" t="s">
        <v>12</v>
      </c>
      <c r="L451" t="s">
        <v>865</v>
      </c>
      <c r="M451" t="s">
        <v>866</v>
      </c>
      <c r="N451" t="s">
        <v>12</v>
      </c>
      <c r="O451" t="s">
        <v>15</v>
      </c>
    </row>
    <row r="452" spans="1:15" x14ac:dyDescent="0.3">
      <c r="A452">
        <f>VALUE(LEFT('SBB FNF CDEC Data'!L452,4))</f>
        <v>1959</v>
      </c>
      <c r="B452">
        <f>VALUE(RIGHT(LEFT('SBB FNF CDEC Data'!L452,6),2))</f>
        <v>4</v>
      </c>
      <c r="C452">
        <f t="shared" si="7"/>
        <v>1959</v>
      </c>
      <c r="D452">
        <f>'SBB FNF CDEC Data'!M452/1000</f>
        <v>631.1</v>
      </c>
      <c r="G452" t="s">
        <v>9</v>
      </c>
      <c r="H452" t="s">
        <v>10</v>
      </c>
      <c r="I452">
        <v>65</v>
      </c>
      <c r="J452" t="s">
        <v>11</v>
      </c>
      <c r="K452" t="s">
        <v>12</v>
      </c>
      <c r="L452" t="s">
        <v>867</v>
      </c>
      <c r="M452" t="s">
        <v>868</v>
      </c>
      <c r="N452" t="s">
        <v>12</v>
      </c>
      <c r="O452" t="s">
        <v>15</v>
      </c>
    </row>
    <row r="453" spans="1:15" x14ac:dyDescent="0.3">
      <c r="A453">
        <f>VALUE(LEFT('SBB FNF CDEC Data'!L453,4))</f>
        <v>1959</v>
      </c>
      <c r="B453">
        <f>VALUE(RIGHT(LEFT('SBB FNF CDEC Data'!L453,6),2))</f>
        <v>5</v>
      </c>
      <c r="C453">
        <f t="shared" si="7"/>
        <v>1959</v>
      </c>
      <c r="D453">
        <f>'SBB FNF CDEC Data'!M453/1000</f>
        <v>475.9</v>
      </c>
      <c r="G453" t="s">
        <v>9</v>
      </c>
      <c r="H453" t="s">
        <v>10</v>
      </c>
      <c r="I453">
        <v>65</v>
      </c>
      <c r="J453" t="s">
        <v>11</v>
      </c>
      <c r="K453" t="s">
        <v>12</v>
      </c>
      <c r="L453" t="s">
        <v>869</v>
      </c>
      <c r="M453" t="s">
        <v>870</v>
      </c>
      <c r="N453" t="s">
        <v>12</v>
      </c>
      <c r="O453" t="s">
        <v>15</v>
      </c>
    </row>
    <row r="454" spans="1:15" x14ac:dyDescent="0.3">
      <c r="A454">
        <f>VALUE(LEFT('SBB FNF CDEC Data'!L454,4))</f>
        <v>1959</v>
      </c>
      <c r="B454">
        <f>VALUE(RIGHT(LEFT('SBB FNF CDEC Data'!L454,6),2))</f>
        <v>6</v>
      </c>
      <c r="C454">
        <f t="shared" si="7"/>
        <v>1959</v>
      </c>
      <c r="D454">
        <f>'SBB FNF CDEC Data'!M454/1000</f>
        <v>342.6</v>
      </c>
      <c r="G454" t="s">
        <v>9</v>
      </c>
      <c r="H454" t="s">
        <v>10</v>
      </c>
      <c r="I454">
        <v>65</v>
      </c>
      <c r="J454" t="s">
        <v>11</v>
      </c>
      <c r="K454" t="s">
        <v>12</v>
      </c>
      <c r="L454" t="s">
        <v>871</v>
      </c>
      <c r="M454" t="s">
        <v>872</v>
      </c>
      <c r="N454" t="s">
        <v>12</v>
      </c>
      <c r="O454" t="s">
        <v>15</v>
      </c>
    </row>
    <row r="455" spans="1:15" x14ac:dyDescent="0.3">
      <c r="A455">
        <f>VALUE(LEFT('SBB FNF CDEC Data'!L455,4))</f>
        <v>1959</v>
      </c>
      <c r="B455">
        <f>VALUE(RIGHT(LEFT('SBB FNF CDEC Data'!L455,6),2))</f>
        <v>7</v>
      </c>
      <c r="C455">
        <f t="shared" si="7"/>
        <v>1959</v>
      </c>
      <c r="D455">
        <f>'SBB FNF CDEC Data'!M455/1000</f>
        <v>283.7</v>
      </c>
      <c r="G455" t="s">
        <v>9</v>
      </c>
      <c r="H455" t="s">
        <v>10</v>
      </c>
      <c r="I455">
        <v>65</v>
      </c>
      <c r="J455" t="s">
        <v>11</v>
      </c>
      <c r="K455" t="s">
        <v>12</v>
      </c>
      <c r="L455" t="s">
        <v>873</v>
      </c>
      <c r="M455" t="s">
        <v>874</v>
      </c>
      <c r="N455" t="s">
        <v>12</v>
      </c>
      <c r="O455" t="s">
        <v>15</v>
      </c>
    </row>
    <row r="456" spans="1:15" x14ac:dyDescent="0.3">
      <c r="A456">
        <f>VALUE(LEFT('SBB FNF CDEC Data'!L456,4))</f>
        <v>1959</v>
      </c>
      <c r="B456">
        <f>VALUE(RIGHT(LEFT('SBB FNF CDEC Data'!L456,6),2))</f>
        <v>8</v>
      </c>
      <c r="C456">
        <f t="shared" si="7"/>
        <v>1959</v>
      </c>
      <c r="D456">
        <f>'SBB FNF CDEC Data'!M456/1000</f>
        <v>257.10000000000002</v>
      </c>
      <c r="G456" t="s">
        <v>9</v>
      </c>
      <c r="H456" t="s">
        <v>10</v>
      </c>
      <c r="I456">
        <v>65</v>
      </c>
      <c r="J456" t="s">
        <v>11</v>
      </c>
      <c r="K456" t="s">
        <v>12</v>
      </c>
      <c r="L456" t="s">
        <v>875</v>
      </c>
      <c r="M456" t="s">
        <v>876</v>
      </c>
      <c r="N456" t="s">
        <v>12</v>
      </c>
      <c r="O456" t="s">
        <v>15</v>
      </c>
    </row>
    <row r="457" spans="1:15" x14ac:dyDescent="0.3">
      <c r="A457">
        <f>VALUE(LEFT('SBB FNF CDEC Data'!L457,4))</f>
        <v>1959</v>
      </c>
      <c r="B457">
        <f>VALUE(RIGHT(LEFT('SBB FNF CDEC Data'!L457,6),2))</f>
        <v>9</v>
      </c>
      <c r="C457">
        <f t="shared" si="7"/>
        <v>1959</v>
      </c>
      <c r="D457">
        <f>'SBB FNF CDEC Data'!M457/1000</f>
        <v>325.89999999999998</v>
      </c>
      <c r="G457" t="s">
        <v>9</v>
      </c>
      <c r="H457" t="s">
        <v>10</v>
      </c>
      <c r="I457">
        <v>65</v>
      </c>
      <c r="J457" t="s">
        <v>11</v>
      </c>
      <c r="K457" t="s">
        <v>12</v>
      </c>
      <c r="L457" t="s">
        <v>877</v>
      </c>
      <c r="M457" t="s">
        <v>858</v>
      </c>
      <c r="N457" t="s">
        <v>12</v>
      </c>
      <c r="O457" t="s">
        <v>15</v>
      </c>
    </row>
    <row r="458" spans="1:15" x14ac:dyDescent="0.3">
      <c r="A458">
        <f>VALUE(LEFT('SBB FNF CDEC Data'!L458,4))</f>
        <v>1959</v>
      </c>
      <c r="B458">
        <f>VALUE(RIGHT(LEFT('SBB FNF CDEC Data'!L458,6),2))</f>
        <v>10</v>
      </c>
      <c r="C458">
        <f t="shared" si="7"/>
        <v>1960</v>
      </c>
      <c r="D458">
        <f>'SBB FNF CDEC Data'!M458/1000</f>
        <v>288.2</v>
      </c>
      <c r="G458" t="s">
        <v>9</v>
      </c>
      <c r="H458" t="s">
        <v>10</v>
      </c>
      <c r="I458">
        <v>65</v>
      </c>
      <c r="J458" t="s">
        <v>11</v>
      </c>
      <c r="K458" t="s">
        <v>12</v>
      </c>
      <c r="L458" t="s">
        <v>878</v>
      </c>
      <c r="M458" t="s">
        <v>879</v>
      </c>
      <c r="N458" t="s">
        <v>12</v>
      </c>
      <c r="O458" t="s">
        <v>15</v>
      </c>
    </row>
    <row r="459" spans="1:15" x14ac:dyDescent="0.3">
      <c r="A459">
        <f>VALUE(LEFT('SBB FNF CDEC Data'!L459,4))</f>
        <v>1959</v>
      </c>
      <c r="B459">
        <f>VALUE(RIGHT(LEFT('SBB FNF CDEC Data'!L459,6),2))</f>
        <v>11</v>
      </c>
      <c r="C459">
        <f t="shared" si="7"/>
        <v>1960</v>
      </c>
      <c r="D459">
        <f>'SBB FNF CDEC Data'!M459/1000</f>
        <v>265</v>
      </c>
      <c r="G459" t="s">
        <v>9</v>
      </c>
      <c r="H459" t="s">
        <v>10</v>
      </c>
      <c r="I459">
        <v>65</v>
      </c>
      <c r="J459" t="s">
        <v>11</v>
      </c>
      <c r="K459" t="s">
        <v>12</v>
      </c>
      <c r="L459" t="s">
        <v>880</v>
      </c>
      <c r="M459" t="s">
        <v>881</v>
      </c>
      <c r="N459" t="s">
        <v>12</v>
      </c>
      <c r="O459" t="s">
        <v>15</v>
      </c>
    </row>
    <row r="460" spans="1:15" x14ac:dyDescent="0.3">
      <c r="A460">
        <f>VALUE(LEFT('SBB FNF CDEC Data'!L460,4))</f>
        <v>1959</v>
      </c>
      <c r="B460">
        <f>VALUE(RIGHT(LEFT('SBB FNF CDEC Data'!L460,6),2))</f>
        <v>12</v>
      </c>
      <c r="C460">
        <f t="shared" si="7"/>
        <v>1960</v>
      </c>
      <c r="D460">
        <f>'SBB FNF CDEC Data'!M460/1000</f>
        <v>300.3</v>
      </c>
      <c r="G460" t="s">
        <v>9</v>
      </c>
      <c r="H460" t="s">
        <v>10</v>
      </c>
      <c r="I460">
        <v>65</v>
      </c>
      <c r="J460" t="s">
        <v>11</v>
      </c>
      <c r="K460" t="s">
        <v>12</v>
      </c>
      <c r="L460" t="s">
        <v>882</v>
      </c>
      <c r="M460" t="s">
        <v>883</v>
      </c>
      <c r="N460" t="s">
        <v>12</v>
      </c>
      <c r="O460" t="s">
        <v>15</v>
      </c>
    </row>
    <row r="461" spans="1:15" x14ac:dyDescent="0.3">
      <c r="A461">
        <f>VALUE(LEFT('SBB FNF CDEC Data'!L461,4))</f>
        <v>1960</v>
      </c>
      <c r="B461">
        <f>VALUE(RIGHT(LEFT('SBB FNF CDEC Data'!L461,6),2))</f>
        <v>1</v>
      </c>
      <c r="C461">
        <f t="shared" si="7"/>
        <v>1960</v>
      </c>
      <c r="D461">
        <f>'SBB FNF CDEC Data'!M461/1000</f>
        <v>546.1</v>
      </c>
      <c r="G461" t="s">
        <v>9</v>
      </c>
      <c r="H461" t="s">
        <v>10</v>
      </c>
      <c r="I461">
        <v>65</v>
      </c>
      <c r="J461" t="s">
        <v>11</v>
      </c>
      <c r="K461" t="s">
        <v>12</v>
      </c>
      <c r="L461" t="s">
        <v>884</v>
      </c>
      <c r="M461" t="s">
        <v>885</v>
      </c>
      <c r="N461" t="s">
        <v>12</v>
      </c>
      <c r="O461" t="s">
        <v>15</v>
      </c>
    </row>
    <row r="462" spans="1:15" x14ac:dyDescent="0.3">
      <c r="A462">
        <f>VALUE(LEFT('SBB FNF CDEC Data'!L462,4))</f>
        <v>1960</v>
      </c>
      <c r="B462">
        <f>VALUE(RIGHT(LEFT('SBB FNF CDEC Data'!L462,6),2))</f>
        <v>2</v>
      </c>
      <c r="C462">
        <f t="shared" si="7"/>
        <v>1960</v>
      </c>
      <c r="D462">
        <f>'SBB FNF CDEC Data'!M462/1000</f>
        <v>1431.2</v>
      </c>
      <c r="G462" t="s">
        <v>9</v>
      </c>
      <c r="H462" t="s">
        <v>10</v>
      </c>
      <c r="I462">
        <v>65</v>
      </c>
      <c r="J462" t="s">
        <v>11</v>
      </c>
      <c r="K462" t="s">
        <v>12</v>
      </c>
      <c r="L462" t="s">
        <v>886</v>
      </c>
      <c r="M462" t="s">
        <v>887</v>
      </c>
      <c r="N462" t="s">
        <v>12</v>
      </c>
      <c r="O462" t="s">
        <v>15</v>
      </c>
    </row>
    <row r="463" spans="1:15" x14ac:dyDescent="0.3">
      <c r="A463">
        <f>VALUE(LEFT('SBB FNF CDEC Data'!L463,4))</f>
        <v>1960</v>
      </c>
      <c r="B463">
        <f>VALUE(RIGHT(LEFT('SBB FNF CDEC Data'!L463,6),2))</f>
        <v>3</v>
      </c>
      <c r="C463">
        <f t="shared" si="7"/>
        <v>1960</v>
      </c>
      <c r="D463">
        <f>'SBB FNF CDEC Data'!M463/1000</f>
        <v>1216.0999999999999</v>
      </c>
      <c r="G463" t="s">
        <v>9</v>
      </c>
      <c r="H463" t="s">
        <v>10</v>
      </c>
      <c r="I463">
        <v>65</v>
      </c>
      <c r="J463" t="s">
        <v>11</v>
      </c>
      <c r="K463" t="s">
        <v>12</v>
      </c>
      <c r="L463" t="s">
        <v>888</v>
      </c>
      <c r="M463" t="s">
        <v>889</v>
      </c>
      <c r="N463" t="s">
        <v>12</v>
      </c>
      <c r="O463" t="s">
        <v>15</v>
      </c>
    </row>
    <row r="464" spans="1:15" x14ac:dyDescent="0.3">
      <c r="A464">
        <f>VALUE(LEFT('SBB FNF CDEC Data'!L464,4))</f>
        <v>1960</v>
      </c>
      <c r="B464">
        <f>VALUE(RIGHT(LEFT('SBB FNF CDEC Data'!L464,6),2))</f>
        <v>4</v>
      </c>
      <c r="C464">
        <f t="shared" si="7"/>
        <v>1960</v>
      </c>
      <c r="D464">
        <f>'SBB FNF CDEC Data'!M464/1000</f>
        <v>621.5</v>
      </c>
      <c r="G464" t="s">
        <v>9</v>
      </c>
      <c r="H464" t="s">
        <v>10</v>
      </c>
      <c r="I464">
        <v>65</v>
      </c>
      <c r="J464" t="s">
        <v>11</v>
      </c>
      <c r="K464" t="s">
        <v>12</v>
      </c>
      <c r="L464" t="s">
        <v>890</v>
      </c>
      <c r="M464" t="s">
        <v>891</v>
      </c>
      <c r="N464" t="s">
        <v>12</v>
      </c>
      <c r="O464" t="s">
        <v>15</v>
      </c>
    </row>
    <row r="465" spans="1:15" x14ac:dyDescent="0.3">
      <c r="A465">
        <f>VALUE(LEFT('SBB FNF CDEC Data'!L465,4))</f>
        <v>1960</v>
      </c>
      <c r="B465">
        <f>VALUE(RIGHT(LEFT('SBB FNF CDEC Data'!L465,6),2))</f>
        <v>5</v>
      </c>
      <c r="C465">
        <f t="shared" si="7"/>
        <v>1960</v>
      </c>
      <c r="D465">
        <f>'SBB FNF CDEC Data'!M465/1000</f>
        <v>614.79999999999995</v>
      </c>
      <c r="G465" t="s">
        <v>9</v>
      </c>
      <c r="H465" t="s">
        <v>10</v>
      </c>
      <c r="I465">
        <v>65</v>
      </c>
      <c r="J465" t="s">
        <v>11</v>
      </c>
      <c r="K465" t="s">
        <v>12</v>
      </c>
      <c r="L465" t="s">
        <v>892</v>
      </c>
      <c r="M465" t="s">
        <v>893</v>
      </c>
      <c r="N465" t="s">
        <v>12</v>
      </c>
      <c r="O465" t="s">
        <v>15</v>
      </c>
    </row>
    <row r="466" spans="1:15" x14ac:dyDescent="0.3">
      <c r="A466">
        <f>VALUE(LEFT('SBB FNF CDEC Data'!L466,4))</f>
        <v>1960</v>
      </c>
      <c r="B466">
        <f>VALUE(RIGHT(LEFT('SBB FNF CDEC Data'!L466,6),2))</f>
        <v>6</v>
      </c>
      <c r="C466">
        <f t="shared" si="7"/>
        <v>1960</v>
      </c>
      <c r="D466">
        <f>'SBB FNF CDEC Data'!M466/1000</f>
        <v>403.3</v>
      </c>
      <c r="G466" t="s">
        <v>9</v>
      </c>
      <c r="H466" t="s">
        <v>10</v>
      </c>
      <c r="I466">
        <v>65</v>
      </c>
      <c r="J466" t="s">
        <v>11</v>
      </c>
      <c r="K466" t="s">
        <v>12</v>
      </c>
      <c r="L466" t="s">
        <v>894</v>
      </c>
      <c r="M466" t="s">
        <v>895</v>
      </c>
      <c r="N466" t="s">
        <v>12</v>
      </c>
      <c r="O466" t="s">
        <v>15</v>
      </c>
    </row>
    <row r="467" spans="1:15" x14ac:dyDescent="0.3">
      <c r="A467">
        <f>VALUE(LEFT('SBB FNF CDEC Data'!L467,4))</f>
        <v>1960</v>
      </c>
      <c r="B467">
        <f>VALUE(RIGHT(LEFT('SBB FNF CDEC Data'!L467,6),2))</f>
        <v>7</v>
      </c>
      <c r="C467">
        <f t="shared" si="7"/>
        <v>1960</v>
      </c>
      <c r="D467">
        <f>'SBB FNF CDEC Data'!M467/1000</f>
        <v>270.39999999999998</v>
      </c>
      <c r="G467" t="s">
        <v>9</v>
      </c>
      <c r="H467" t="s">
        <v>10</v>
      </c>
      <c r="I467">
        <v>65</v>
      </c>
      <c r="J467" t="s">
        <v>11</v>
      </c>
      <c r="K467" t="s">
        <v>12</v>
      </c>
      <c r="L467" t="s">
        <v>896</v>
      </c>
      <c r="M467" t="s">
        <v>897</v>
      </c>
      <c r="N467" t="s">
        <v>12</v>
      </c>
      <c r="O467" t="s">
        <v>15</v>
      </c>
    </row>
    <row r="468" spans="1:15" x14ac:dyDescent="0.3">
      <c r="A468">
        <f>VALUE(LEFT('SBB FNF CDEC Data'!L468,4))</f>
        <v>1960</v>
      </c>
      <c r="B468">
        <f>VALUE(RIGHT(LEFT('SBB FNF CDEC Data'!L468,6),2))</f>
        <v>8</v>
      </c>
      <c r="C468">
        <f t="shared" si="7"/>
        <v>1960</v>
      </c>
      <c r="D468">
        <f>'SBB FNF CDEC Data'!M468/1000</f>
        <v>248.3</v>
      </c>
      <c r="G468" t="s">
        <v>9</v>
      </c>
      <c r="H468" t="s">
        <v>10</v>
      </c>
      <c r="I468">
        <v>65</v>
      </c>
      <c r="J468" t="s">
        <v>11</v>
      </c>
      <c r="K468" t="s">
        <v>12</v>
      </c>
      <c r="L468" t="s">
        <v>898</v>
      </c>
      <c r="M468" t="s">
        <v>899</v>
      </c>
      <c r="N468" t="s">
        <v>12</v>
      </c>
      <c r="O468" t="s">
        <v>15</v>
      </c>
    </row>
    <row r="469" spans="1:15" x14ac:dyDescent="0.3">
      <c r="A469">
        <f>VALUE(LEFT('SBB FNF CDEC Data'!L469,4))</f>
        <v>1960</v>
      </c>
      <c r="B469">
        <f>VALUE(RIGHT(LEFT('SBB FNF CDEC Data'!L469,6),2))</f>
        <v>9</v>
      </c>
      <c r="C469">
        <f t="shared" si="7"/>
        <v>1960</v>
      </c>
      <c r="D469">
        <f>'SBB FNF CDEC Data'!M469/1000</f>
        <v>253.7</v>
      </c>
      <c r="G469" t="s">
        <v>9</v>
      </c>
      <c r="H469" t="s">
        <v>10</v>
      </c>
      <c r="I469">
        <v>65</v>
      </c>
      <c r="J469" t="s">
        <v>11</v>
      </c>
      <c r="K469" t="s">
        <v>12</v>
      </c>
      <c r="L469" t="s">
        <v>900</v>
      </c>
      <c r="M469" t="s">
        <v>901</v>
      </c>
      <c r="N469" t="s">
        <v>12</v>
      </c>
      <c r="O469" t="s">
        <v>15</v>
      </c>
    </row>
    <row r="470" spans="1:15" x14ac:dyDescent="0.3">
      <c r="A470">
        <f>VALUE(LEFT('SBB FNF CDEC Data'!L470,4))</f>
        <v>1960</v>
      </c>
      <c r="B470">
        <f>VALUE(RIGHT(LEFT('SBB FNF CDEC Data'!L470,6),2))</f>
        <v>10</v>
      </c>
      <c r="C470">
        <f t="shared" si="7"/>
        <v>1961</v>
      </c>
      <c r="D470">
        <f>'SBB FNF CDEC Data'!M470/1000</f>
        <v>281</v>
      </c>
      <c r="G470" t="s">
        <v>9</v>
      </c>
      <c r="H470" t="s">
        <v>10</v>
      </c>
      <c r="I470">
        <v>65</v>
      </c>
      <c r="J470" t="s">
        <v>11</v>
      </c>
      <c r="K470" t="s">
        <v>12</v>
      </c>
      <c r="L470" t="s">
        <v>902</v>
      </c>
      <c r="M470" t="s">
        <v>903</v>
      </c>
      <c r="N470" t="s">
        <v>12</v>
      </c>
      <c r="O470" t="s">
        <v>15</v>
      </c>
    </row>
    <row r="471" spans="1:15" x14ac:dyDescent="0.3">
      <c r="A471">
        <f>VALUE(LEFT('SBB FNF CDEC Data'!L471,4))</f>
        <v>1960</v>
      </c>
      <c r="B471">
        <f>VALUE(RIGHT(LEFT('SBB FNF CDEC Data'!L471,6),2))</f>
        <v>11</v>
      </c>
      <c r="C471">
        <f t="shared" si="7"/>
        <v>1961</v>
      </c>
      <c r="D471">
        <f>'SBB FNF CDEC Data'!M471/1000</f>
        <v>423.2</v>
      </c>
      <c r="G471" t="s">
        <v>9</v>
      </c>
      <c r="H471" t="s">
        <v>10</v>
      </c>
      <c r="I471">
        <v>65</v>
      </c>
      <c r="J471" t="s">
        <v>11</v>
      </c>
      <c r="K471" t="s">
        <v>12</v>
      </c>
      <c r="L471" t="s">
        <v>904</v>
      </c>
      <c r="M471" t="s">
        <v>905</v>
      </c>
      <c r="N471" t="s">
        <v>12</v>
      </c>
      <c r="O471" t="s">
        <v>15</v>
      </c>
    </row>
    <row r="472" spans="1:15" x14ac:dyDescent="0.3">
      <c r="A472">
        <f>VALUE(LEFT('SBB FNF CDEC Data'!L472,4))</f>
        <v>1960</v>
      </c>
      <c r="B472">
        <f>VALUE(RIGHT(LEFT('SBB FNF CDEC Data'!L472,6),2))</f>
        <v>12</v>
      </c>
      <c r="C472">
        <f t="shared" si="7"/>
        <v>1961</v>
      </c>
      <c r="D472">
        <f>'SBB FNF CDEC Data'!M472/1000</f>
        <v>964.5</v>
      </c>
      <c r="G472" t="s">
        <v>9</v>
      </c>
      <c r="H472" t="s">
        <v>10</v>
      </c>
      <c r="I472">
        <v>65</v>
      </c>
      <c r="J472" t="s">
        <v>11</v>
      </c>
      <c r="K472" t="s">
        <v>12</v>
      </c>
      <c r="L472" t="s">
        <v>906</v>
      </c>
      <c r="M472" t="s">
        <v>907</v>
      </c>
      <c r="N472" t="s">
        <v>12</v>
      </c>
      <c r="O472" t="s">
        <v>15</v>
      </c>
    </row>
    <row r="473" spans="1:15" x14ac:dyDescent="0.3">
      <c r="A473">
        <f>VALUE(LEFT('SBB FNF CDEC Data'!L473,4))</f>
        <v>1961</v>
      </c>
      <c r="B473">
        <f>VALUE(RIGHT(LEFT('SBB FNF CDEC Data'!L473,6),2))</f>
        <v>1</v>
      </c>
      <c r="C473">
        <f t="shared" si="7"/>
        <v>1961</v>
      </c>
      <c r="D473">
        <f>'SBB FNF CDEC Data'!M473/1000</f>
        <v>575.6</v>
      </c>
      <c r="G473" t="s">
        <v>9</v>
      </c>
      <c r="H473" t="s">
        <v>10</v>
      </c>
      <c r="I473">
        <v>65</v>
      </c>
      <c r="J473" t="s">
        <v>11</v>
      </c>
      <c r="K473" t="s">
        <v>12</v>
      </c>
      <c r="L473" t="s">
        <v>908</v>
      </c>
      <c r="M473" t="s">
        <v>909</v>
      </c>
      <c r="N473" t="s">
        <v>12</v>
      </c>
      <c r="O473" t="s">
        <v>15</v>
      </c>
    </row>
    <row r="474" spans="1:15" x14ac:dyDescent="0.3">
      <c r="A474">
        <f>VALUE(LEFT('SBB FNF CDEC Data'!L474,4))</f>
        <v>1961</v>
      </c>
      <c r="B474">
        <f>VALUE(RIGHT(LEFT('SBB FNF CDEC Data'!L474,6),2))</f>
        <v>2</v>
      </c>
      <c r="C474">
        <f t="shared" si="7"/>
        <v>1961</v>
      </c>
      <c r="D474">
        <f>'SBB FNF CDEC Data'!M474/1000</f>
        <v>1344.2</v>
      </c>
      <c r="G474" t="s">
        <v>9</v>
      </c>
      <c r="H474" t="s">
        <v>10</v>
      </c>
      <c r="I474">
        <v>65</v>
      </c>
      <c r="J474" t="s">
        <v>11</v>
      </c>
      <c r="K474" t="s">
        <v>12</v>
      </c>
      <c r="L474" t="s">
        <v>910</v>
      </c>
      <c r="M474" t="s">
        <v>911</v>
      </c>
      <c r="N474" t="s">
        <v>12</v>
      </c>
      <c r="O474" t="s">
        <v>15</v>
      </c>
    </row>
    <row r="475" spans="1:15" x14ac:dyDescent="0.3">
      <c r="A475">
        <f>VALUE(LEFT('SBB FNF CDEC Data'!L475,4))</f>
        <v>1961</v>
      </c>
      <c r="B475">
        <f>VALUE(RIGHT(LEFT('SBB FNF CDEC Data'!L475,6),2))</f>
        <v>3</v>
      </c>
      <c r="C475">
        <f t="shared" si="7"/>
        <v>1961</v>
      </c>
      <c r="D475">
        <f>'SBB FNF CDEC Data'!M475/1000</f>
        <v>1042.5</v>
      </c>
      <c r="G475" t="s">
        <v>9</v>
      </c>
      <c r="H475" t="s">
        <v>10</v>
      </c>
      <c r="I475">
        <v>65</v>
      </c>
      <c r="J475" t="s">
        <v>11</v>
      </c>
      <c r="K475" t="s">
        <v>12</v>
      </c>
      <c r="L475" t="s">
        <v>912</v>
      </c>
      <c r="M475" t="s">
        <v>913</v>
      </c>
      <c r="N475" t="s">
        <v>12</v>
      </c>
      <c r="O475" t="s">
        <v>15</v>
      </c>
    </row>
    <row r="476" spans="1:15" x14ac:dyDescent="0.3">
      <c r="A476">
        <f>VALUE(LEFT('SBB FNF CDEC Data'!L476,4))</f>
        <v>1961</v>
      </c>
      <c r="B476">
        <f>VALUE(RIGHT(LEFT('SBB FNF CDEC Data'!L476,6),2))</f>
        <v>4</v>
      </c>
      <c r="C476">
        <f t="shared" si="7"/>
        <v>1961</v>
      </c>
      <c r="D476">
        <f>'SBB FNF CDEC Data'!M476/1000</f>
        <v>691.4</v>
      </c>
      <c r="G476" t="s">
        <v>9</v>
      </c>
      <c r="H476" t="s">
        <v>10</v>
      </c>
      <c r="I476">
        <v>65</v>
      </c>
      <c r="J476" t="s">
        <v>11</v>
      </c>
      <c r="K476" t="s">
        <v>12</v>
      </c>
      <c r="L476" t="s">
        <v>914</v>
      </c>
      <c r="M476" t="s">
        <v>915</v>
      </c>
      <c r="N476" t="s">
        <v>12</v>
      </c>
      <c r="O476" t="s">
        <v>15</v>
      </c>
    </row>
    <row r="477" spans="1:15" x14ac:dyDescent="0.3">
      <c r="A477">
        <f>VALUE(LEFT('SBB FNF CDEC Data'!L477,4))</f>
        <v>1961</v>
      </c>
      <c r="B477">
        <f>VALUE(RIGHT(LEFT('SBB FNF CDEC Data'!L477,6),2))</f>
        <v>5</v>
      </c>
      <c r="C477">
        <f t="shared" si="7"/>
        <v>1961</v>
      </c>
      <c r="D477">
        <f>'SBB FNF CDEC Data'!M477/1000</f>
        <v>626.9</v>
      </c>
      <c r="G477" t="s">
        <v>9</v>
      </c>
      <c r="H477" t="s">
        <v>10</v>
      </c>
      <c r="I477">
        <v>65</v>
      </c>
      <c r="J477" t="s">
        <v>11</v>
      </c>
      <c r="K477" t="s">
        <v>12</v>
      </c>
      <c r="L477" t="s">
        <v>916</v>
      </c>
      <c r="M477" t="s">
        <v>917</v>
      </c>
      <c r="N477" t="s">
        <v>12</v>
      </c>
      <c r="O477" t="s">
        <v>15</v>
      </c>
    </row>
    <row r="478" spans="1:15" x14ac:dyDescent="0.3">
      <c r="A478">
        <f>VALUE(LEFT('SBB FNF CDEC Data'!L478,4))</f>
        <v>1961</v>
      </c>
      <c r="B478">
        <f>VALUE(RIGHT(LEFT('SBB FNF CDEC Data'!L478,6),2))</f>
        <v>6</v>
      </c>
      <c r="C478">
        <f t="shared" si="7"/>
        <v>1961</v>
      </c>
      <c r="D478">
        <f>'SBB FNF CDEC Data'!M478/1000</f>
        <v>417.7</v>
      </c>
      <c r="G478" t="s">
        <v>9</v>
      </c>
      <c r="H478" t="s">
        <v>10</v>
      </c>
      <c r="I478">
        <v>65</v>
      </c>
      <c r="J478" t="s">
        <v>11</v>
      </c>
      <c r="K478" t="s">
        <v>12</v>
      </c>
      <c r="L478" t="s">
        <v>918</v>
      </c>
      <c r="M478" t="s">
        <v>919</v>
      </c>
      <c r="N478" t="s">
        <v>12</v>
      </c>
      <c r="O478" t="s">
        <v>15</v>
      </c>
    </row>
    <row r="479" spans="1:15" x14ac:dyDescent="0.3">
      <c r="A479">
        <f>VALUE(LEFT('SBB FNF CDEC Data'!L479,4))</f>
        <v>1961</v>
      </c>
      <c r="B479">
        <f>VALUE(RIGHT(LEFT('SBB FNF CDEC Data'!L479,6),2))</f>
        <v>7</v>
      </c>
      <c r="C479">
        <f t="shared" si="7"/>
        <v>1961</v>
      </c>
      <c r="D479">
        <f>'SBB FNF CDEC Data'!M479/1000</f>
        <v>283.3</v>
      </c>
      <c r="G479" t="s">
        <v>9</v>
      </c>
      <c r="H479" t="s">
        <v>10</v>
      </c>
      <c r="I479">
        <v>65</v>
      </c>
      <c r="J479" t="s">
        <v>11</v>
      </c>
      <c r="K479" t="s">
        <v>12</v>
      </c>
      <c r="L479" t="s">
        <v>920</v>
      </c>
      <c r="M479" t="s">
        <v>921</v>
      </c>
      <c r="N479" t="s">
        <v>12</v>
      </c>
      <c r="O479" t="s">
        <v>15</v>
      </c>
    </row>
    <row r="480" spans="1:15" x14ac:dyDescent="0.3">
      <c r="A480">
        <f>VALUE(LEFT('SBB FNF CDEC Data'!L480,4))</f>
        <v>1961</v>
      </c>
      <c r="B480">
        <f>VALUE(RIGHT(LEFT('SBB FNF CDEC Data'!L480,6),2))</f>
        <v>8</v>
      </c>
      <c r="C480">
        <f t="shared" si="7"/>
        <v>1961</v>
      </c>
      <c r="D480">
        <f>'SBB FNF CDEC Data'!M480/1000</f>
        <v>259.10000000000002</v>
      </c>
      <c r="G480" t="s">
        <v>9</v>
      </c>
      <c r="H480" t="s">
        <v>10</v>
      </c>
      <c r="I480">
        <v>65</v>
      </c>
      <c r="J480" t="s">
        <v>11</v>
      </c>
      <c r="K480" t="s">
        <v>12</v>
      </c>
      <c r="L480" t="s">
        <v>922</v>
      </c>
      <c r="M480" t="s">
        <v>588</v>
      </c>
      <c r="N480" t="s">
        <v>12</v>
      </c>
      <c r="O480" t="s">
        <v>15</v>
      </c>
    </row>
    <row r="481" spans="1:15" x14ac:dyDescent="0.3">
      <c r="A481">
        <f>VALUE(LEFT('SBB FNF CDEC Data'!L481,4))</f>
        <v>1961</v>
      </c>
      <c r="B481">
        <f>VALUE(RIGHT(LEFT('SBB FNF CDEC Data'!L481,6),2))</f>
        <v>9</v>
      </c>
      <c r="C481">
        <f t="shared" si="7"/>
        <v>1961</v>
      </c>
      <c r="D481">
        <f>'SBB FNF CDEC Data'!M481/1000</f>
        <v>255.7</v>
      </c>
      <c r="G481" t="s">
        <v>9</v>
      </c>
      <c r="H481" t="s">
        <v>10</v>
      </c>
      <c r="I481">
        <v>65</v>
      </c>
      <c r="J481" t="s">
        <v>11</v>
      </c>
      <c r="K481" t="s">
        <v>12</v>
      </c>
      <c r="L481" t="s">
        <v>923</v>
      </c>
      <c r="M481" t="s">
        <v>924</v>
      </c>
      <c r="N481" t="s">
        <v>12</v>
      </c>
      <c r="O481" t="s">
        <v>15</v>
      </c>
    </row>
    <row r="482" spans="1:15" x14ac:dyDescent="0.3">
      <c r="A482">
        <f>VALUE(LEFT('SBB FNF CDEC Data'!L482,4))</f>
        <v>1961</v>
      </c>
      <c r="B482">
        <f>VALUE(RIGHT(LEFT('SBB FNF CDEC Data'!L482,6),2))</f>
        <v>10</v>
      </c>
      <c r="C482">
        <f t="shared" si="7"/>
        <v>1962</v>
      </c>
      <c r="D482">
        <f>'SBB FNF CDEC Data'!M482/1000</f>
        <v>283</v>
      </c>
      <c r="G482" t="s">
        <v>9</v>
      </c>
      <c r="H482" t="s">
        <v>10</v>
      </c>
      <c r="I482">
        <v>65</v>
      </c>
      <c r="J482" t="s">
        <v>11</v>
      </c>
      <c r="K482" t="s">
        <v>12</v>
      </c>
      <c r="L482" t="s">
        <v>925</v>
      </c>
      <c r="M482" t="s">
        <v>564</v>
      </c>
      <c r="N482" t="s">
        <v>12</v>
      </c>
      <c r="O482" t="s">
        <v>15</v>
      </c>
    </row>
    <row r="483" spans="1:15" x14ac:dyDescent="0.3">
      <c r="A483">
        <f>VALUE(LEFT('SBB FNF CDEC Data'!L483,4))</f>
        <v>1961</v>
      </c>
      <c r="B483">
        <f>VALUE(RIGHT(LEFT('SBB FNF CDEC Data'!L483,6),2))</f>
        <v>11</v>
      </c>
      <c r="C483">
        <f t="shared" si="7"/>
        <v>1962</v>
      </c>
      <c r="D483">
        <f>'SBB FNF CDEC Data'!M483/1000</f>
        <v>425.2</v>
      </c>
      <c r="G483" t="s">
        <v>9</v>
      </c>
      <c r="H483" t="s">
        <v>10</v>
      </c>
      <c r="I483">
        <v>65</v>
      </c>
      <c r="J483" t="s">
        <v>11</v>
      </c>
      <c r="K483" t="s">
        <v>12</v>
      </c>
      <c r="L483" t="s">
        <v>926</v>
      </c>
      <c r="M483" t="s">
        <v>927</v>
      </c>
      <c r="N483" t="s">
        <v>12</v>
      </c>
      <c r="O483" t="s">
        <v>15</v>
      </c>
    </row>
    <row r="484" spans="1:15" x14ac:dyDescent="0.3">
      <c r="A484">
        <f>VALUE(LEFT('SBB FNF CDEC Data'!L484,4))</f>
        <v>1961</v>
      </c>
      <c r="B484">
        <f>VALUE(RIGHT(LEFT('SBB FNF CDEC Data'!L484,6),2))</f>
        <v>12</v>
      </c>
      <c r="C484">
        <f t="shared" si="7"/>
        <v>1962</v>
      </c>
      <c r="D484">
        <f>'SBB FNF CDEC Data'!M484/1000</f>
        <v>829.5</v>
      </c>
      <c r="G484" t="s">
        <v>9</v>
      </c>
      <c r="H484" t="s">
        <v>10</v>
      </c>
      <c r="I484">
        <v>65</v>
      </c>
      <c r="J484" t="s">
        <v>11</v>
      </c>
      <c r="K484" t="s">
        <v>12</v>
      </c>
      <c r="L484" t="s">
        <v>928</v>
      </c>
      <c r="M484" t="s">
        <v>929</v>
      </c>
      <c r="N484" t="s">
        <v>12</v>
      </c>
      <c r="O484" t="s">
        <v>15</v>
      </c>
    </row>
    <row r="485" spans="1:15" x14ac:dyDescent="0.3">
      <c r="A485">
        <f>VALUE(LEFT('SBB FNF CDEC Data'!L485,4))</f>
        <v>1962</v>
      </c>
      <c r="B485">
        <f>VALUE(RIGHT(LEFT('SBB FNF CDEC Data'!L485,6),2))</f>
        <v>1</v>
      </c>
      <c r="C485">
        <f t="shared" si="7"/>
        <v>1962</v>
      </c>
      <c r="D485">
        <f>'SBB FNF CDEC Data'!M485/1000</f>
        <v>477.4</v>
      </c>
      <c r="G485" t="s">
        <v>9</v>
      </c>
      <c r="H485" t="s">
        <v>10</v>
      </c>
      <c r="I485">
        <v>65</v>
      </c>
      <c r="J485" t="s">
        <v>11</v>
      </c>
      <c r="K485" t="s">
        <v>12</v>
      </c>
      <c r="L485" t="s">
        <v>930</v>
      </c>
      <c r="M485" t="s">
        <v>931</v>
      </c>
      <c r="N485" t="s">
        <v>12</v>
      </c>
      <c r="O485" t="s">
        <v>15</v>
      </c>
    </row>
    <row r="486" spans="1:15" x14ac:dyDescent="0.3">
      <c r="A486">
        <f>VALUE(LEFT('SBB FNF CDEC Data'!L486,4))</f>
        <v>1962</v>
      </c>
      <c r="B486">
        <f>VALUE(RIGHT(LEFT('SBB FNF CDEC Data'!L486,6),2))</f>
        <v>2</v>
      </c>
      <c r="C486">
        <f t="shared" si="7"/>
        <v>1962</v>
      </c>
      <c r="D486">
        <f>'SBB FNF CDEC Data'!M486/1000</f>
        <v>1860.8</v>
      </c>
      <c r="G486" t="s">
        <v>9</v>
      </c>
      <c r="H486" t="s">
        <v>10</v>
      </c>
      <c r="I486">
        <v>65</v>
      </c>
      <c r="J486" t="s">
        <v>11</v>
      </c>
      <c r="K486" t="s">
        <v>12</v>
      </c>
      <c r="L486" t="s">
        <v>932</v>
      </c>
      <c r="M486" t="s">
        <v>933</v>
      </c>
      <c r="N486" t="s">
        <v>12</v>
      </c>
      <c r="O486" t="s">
        <v>15</v>
      </c>
    </row>
    <row r="487" spans="1:15" x14ac:dyDescent="0.3">
      <c r="A487">
        <f>VALUE(LEFT('SBB FNF CDEC Data'!L487,4))</f>
        <v>1962</v>
      </c>
      <c r="B487">
        <f>VALUE(RIGHT(LEFT('SBB FNF CDEC Data'!L487,6),2))</f>
        <v>3</v>
      </c>
      <c r="C487">
        <f t="shared" si="7"/>
        <v>1962</v>
      </c>
      <c r="D487">
        <f>'SBB FNF CDEC Data'!M487/1000</f>
        <v>1100.2</v>
      </c>
      <c r="G487" t="s">
        <v>9</v>
      </c>
      <c r="H487" t="s">
        <v>10</v>
      </c>
      <c r="I487">
        <v>65</v>
      </c>
      <c r="J487" t="s">
        <v>11</v>
      </c>
      <c r="K487" t="s">
        <v>12</v>
      </c>
      <c r="L487" t="s">
        <v>934</v>
      </c>
      <c r="M487" t="s">
        <v>935</v>
      </c>
      <c r="N487" t="s">
        <v>12</v>
      </c>
      <c r="O487" t="s">
        <v>15</v>
      </c>
    </row>
    <row r="488" spans="1:15" x14ac:dyDescent="0.3">
      <c r="A488">
        <f>VALUE(LEFT('SBB FNF CDEC Data'!L488,4))</f>
        <v>1962</v>
      </c>
      <c r="B488">
        <f>VALUE(RIGHT(LEFT('SBB FNF CDEC Data'!L488,6),2))</f>
        <v>4</v>
      </c>
      <c r="C488">
        <f t="shared" si="7"/>
        <v>1962</v>
      </c>
      <c r="D488">
        <f>'SBB FNF CDEC Data'!M488/1000</f>
        <v>772.1</v>
      </c>
      <c r="G488" t="s">
        <v>9</v>
      </c>
      <c r="H488" t="s">
        <v>10</v>
      </c>
      <c r="I488">
        <v>65</v>
      </c>
      <c r="J488" t="s">
        <v>11</v>
      </c>
      <c r="K488" t="s">
        <v>12</v>
      </c>
      <c r="L488" t="s">
        <v>936</v>
      </c>
      <c r="M488" t="s">
        <v>937</v>
      </c>
      <c r="N488" t="s">
        <v>12</v>
      </c>
      <c r="O488" t="s">
        <v>15</v>
      </c>
    </row>
    <row r="489" spans="1:15" x14ac:dyDescent="0.3">
      <c r="A489">
        <f>VALUE(LEFT('SBB FNF CDEC Data'!L489,4))</f>
        <v>1962</v>
      </c>
      <c r="B489">
        <f>VALUE(RIGHT(LEFT('SBB FNF CDEC Data'!L489,6),2))</f>
        <v>5</v>
      </c>
      <c r="C489">
        <f t="shared" si="7"/>
        <v>1962</v>
      </c>
      <c r="D489">
        <f>'SBB FNF CDEC Data'!M489/1000</f>
        <v>564.20000000000005</v>
      </c>
      <c r="G489" t="s">
        <v>9</v>
      </c>
      <c r="H489" t="s">
        <v>10</v>
      </c>
      <c r="I489">
        <v>65</v>
      </c>
      <c r="J489" t="s">
        <v>11</v>
      </c>
      <c r="K489" t="s">
        <v>12</v>
      </c>
      <c r="L489" t="s">
        <v>938</v>
      </c>
      <c r="M489" t="s">
        <v>939</v>
      </c>
      <c r="N489" t="s">
        <v>12</v>
      </c>
      <c r="O489" t="s">
        <v>15</v>
      </c>
    </row>
    <row r="490" spans="1:15" x14ac:dyDescent="0.3">
      <c r="A490">
        <f>VALUE(LEFT('SBB FNF CDEC Data'!L490,4))</f>
        <v>1962</v>
      </c>
      <c r="B490">
        <f>VALUE(RIGHT(LEFT('SBB FNF CDEC Data'!L490,6),2))</f>
        <v>6</v>
      </c>
      <c r="C490">
        <f t="shared" si="7"/>
        <v>1962</v>
      </c>
      <c r="D490">
        <f>'SBB FNF CDEC Data'!M490/1000</f>
        <v>381.6</v>
      </c>
      <c r="G490" t="s">
        <v>9</v>
      </c>
      <c r="H490" t="s">
        <v>10</v>
      </c>
      <c r="I490">
        <v>65</v>
      </c>
      <c r="J490" t="s">
        <v>11</v>
      </c>
      <c r="K490" t="s">
        <v>12</v>
      </c>
      <c r="L490" t="s">
        <v>940</v>
      </c>
      <c r="M490" t="s">
        <v>941</v>
      </c>
      <c r="N490" t="s">
        <v>12</v>
      </c>
      <c r="O490" t="s">
        <v>15</v>
      </c>
    </row>
    <row r="491" spans="1:15" x14ac:dyDescent="0.3">
      <c r="A491">
        <f>VALUE(LEFT('SBB FNF CDEC Data'!L491,4))</f>
        <v>1962</v>
      </c>
      <c r="B491">
        <f>VALUE(RIGHT(LEFT('SBB FNF CDEC Data'!L491,6),2))</f>
        <v>7</v>
      </c>
      <c r="C491">
        <f t="shared" si="7"/>
        <v>1962</v>
      </c>
      <c r="D491">
        <f>'SBB FNF CDEC Data'!M491/1000</f>
        <v>273.8</v>
      </c>
      <c r="G491" t="s">
        <v>9</v>
      </c>
      <c r="H491" t="s">
        <v>10</v>
      </c>
      <c r="I491">
        <v>65</v>
      </c>
      <c r="J491" t="s">
        <v>11</v>
      </c>
      <c r="K491" t="s">
        <v>12</v>
      </c>
      <c r="L491" t="s">
        <v>942</v>
      </c>
      <c r="M491" t="s">
        <v>943</v>
      </c>
      <c r="N491" t="s">
        <v>12</v>
      </c>
      <c r="O491" t="s">
        <v>15</v>
      </c>
    </row>
    <row r="492" spans="1:15" x14ac:dyDescent="0.3">
      <c r="A492">
        <f>VALUE(LEFT('SBB FNF CDEC Data'!L492,4))</f>
        <v>1962</v>
      </c>
      <c r="B492">
        <f>VALUE(RIGHT(LEFT('SBB FNF CDEC Data'!L492,6),2))</f>
        <v>8</v>
      </c>
      <c r="C492">
        <f t="shared" si="7"/>
        <v>1962</v>
      </c>
      <c r="D492">
        <f>'SBB FNF CDEC Data'!M492/1000</f>
        <v>250.5</v>
      </c>
      <c r="G492" t="s">
        <v>9</v>
      </c>
      <c r="H492" t="s">
        <v>10</v>
      </c>
      <c r="I492">
        <v>65</v>
      </c>
      <c r="J492" t="s">
        <v>11</v>
      </c>
      <c r="K492" t="s">
        <v>12</v>
      </c>
      <c r="L492" t="s">
        <v>944</v>
      </c>
      <c r="M492" t="s">
        <v>945</v>
      </c>
      <c r="N492" t="s">
        <v>12</v>
      </c>
      <c r="O492" t="s">
        <v>15</v>
      </c>
    </row>
    <row r="493" spans="1:15" x14ac:dyDescent="0.3">
      <c r="A493">
        <f>VALUE(LEFT('SBB FNF CDEC Data'!L493,4))</f>
        <v>1962</v>
      </c>
      <c r="B493">
        <f>VALUE(RIGHT(LEFT('SBB FNF CDEC Data'!L493,6),2))</f>
        <v>9</v>
      </c>
      <c r="C493">
        <f t="shared" si="7"/>
        <v>1962</v>
      </c>
      <c r="D493">
        <f>'SBB FNF CDEC Data'!M493/1000</f>
        <v>244.7</v>
      </c>
      <c r="G493" t="s">
        <v>9</v>
      </c>
      <c r="H493" t="s">
        <v>10</v>
      </c>
      <c r="I493">
        <v>65</v>
      </c>
      <c r="J493" t="s">
        <v>11</v>
      </c>
      <c r="K493" t="s">
        <v>12</v>
      </c>
      <c r="L493" t="s">
        <v>946</v>
      </c>
      <c r="M493" t="s">
        <v>947</v>
      </c>
      <c r="N493" t="s">
        <v>12</v>
      </c>
      <c r="O493" t="s">
        <v>15</v>
      </c>
    </row>
    <row r="494" spans="1:15" x14ac:dyDescent="0.3">
      <c r="A494">
        <f>VALUE(LEFT('SBB FNF CDEC Data'!L494,4))</f>
        <v>1962</v>
      </c>
      <c r="B494">
        <f>VALUE(RIGHT(LEFT('SBB FNF CDEC Data'!L494,6),2))</f>
        <v>10</v>
      </c>
      <c r="C494">
        <f t="shared" si="7"/>
        <v>1963</v>
      </c>
      <c r="D494">
        <f>'SBB FNF CDEC Data'!M494/1000</f>
        <v>897.7</v>
      </c>
      <c r="G494" t="s">
        <v>9</v>
      </c>
      <c r="H494" t="s">
        <v>10</v>
      </c>
      <c r="I494">
        <v>65</v>
      </c>
      <c r="J494" t="s">
        <v>11</v>
      </c>
      <c r="K494" t="s">
        <v>12</v>
      </c>
      <c r="L494" t="s">
        <v>948</v>
      </c>
      <c r="M494" t="s">
        <v>949</v>
      </c>
      <c r="N494" t="s">
        <v>12</v>
      </c>
      <c r="O494" t="s">
        <v>15</v>
      </c>
    </row>
    <row r="495" spans="1:15" x14ac:dyDescent="0.3">
      <c r="A495">
        <f>VALUE(LEFT('SBB FNF CDEC Data'!L495,4))</f>
        <v>1962</v>
      </c>
      <c r="B495">
        <f>VALUE(RIGHT(LEFT('SBB FNF CDEC Data'!L495,6),2))</f>
        <v>11</v>
      </c>
      <c r="C495">
        <f t="shared" si="7"/>
        <v>1963</v>
      </c>
      <c r="D495">
        <f>'SBB FNF CDEC Data'!M495/1000</f>
        <v>400</v>
      </c>
      <c r="G495" t="s">
        <v>9</v>
      </c>
      <c r="H495" t="s">
        <v>10</v>
      </c>
      <c r="I495">
        <v>65</v>
      </c>
      <c r="J495" t="s">
        <v>11</v>
      </c>
      <c r="K495" t="s">
        <v>12</v>
      </c>
      <c r="L495" t="s">
        <v>950</v>
      </c>
      <c r="M495" t="s">
        <v>309</v>
      </c>
      <c r="N495" t="s">
        <v>12</v>
      </c>
      <c r="O495" t="s">
        <v>15</v>
      </c>
    </row>
    <row r="496" spans="1:15" x14ac:dyDescent="0.3">
      <c r="A496">
        <f>VALUE(LEFT('SBB FNF CDEC Data'!L496,4))</f>
        <v>1962</v>
      </c>
      <c r="B496">
        <f>VALUE(RIGHT(LEFT('SBB FNF CDEC Data'!L496,6),2))</f>
        <v>12</v>
      </c>
      <c r="C496">
        <f t="shared" si="7"/>
        <v>1963</v>
      </c>
      <c r="D496">
        <f>'SBB FNF CDEC Data'!M496/1000</f>
        <v>918.2</v>
      </c>
      <c r="G496" t="s">
        <v>9</v>
      </c>
      <c r="H496" t="s">
        <v>10</v>
      </c>
      <c r="I496">
        <v>65</v>
      </c>
      <c r="J496" t="s">
        <v>11</v>
      </c>
      <c r="K496" t="s">
        <v>12</v>
      </c>
      <c r="L496" t="s">
        <v>951</v>
      </c>
      <c r="M496" t="s">
        <v>952</v>
      </c>
      <c r="N496" t="s">
        <v>12</v>
      </c>
      <c r="O496" t="s">
        <v>15</v>
      </c>
    </row>
    <row r="497" spans="1:15" x14ac:dyDescent="0.3">
      <c r="A497">
        <f>VALUE(LEFT('SBB FNF CDEC Data'!L497,4))</f>
        <v>1963</v>
      </c>
      <c r="B497">
        <f>VALUE(RIGHT(LEFT('SBB FNF CDEC Data'!L497,6),2))</f>
        <v>1</v>
      </c>
      <c r="C497">
        <f t="shared" si="7"/>
        <v>1963</v>
      </c>
      <c r="D497">
        <f>'SBB FNF CDEC Data'!M497/1000</f>
        <v>558.1</v>
      </c>
      <c r="G497" t="s">
        <v>9</v>
      </c>
      <c r="H497" t="s">
        <v>10</v>
      </c>
      <c r="I497">
        <v>65</v>
      </c>
      <c r="J497" t="s">
        <v>11</v>
      </c>
      <c r="K497" t="s">
        <v>12</v>
      </c>
      <c r="L497" t="s">
        <v>953</v>
      </c>
      <c r="M497" t="s">
        <v>954</v>
      </c>
      <c r="N497" t="s">
        <v>12</v>
      </c>
      <c r="O497" t="s">
        <v>15</v>
      </c>
    </row>
    <row r="498" spans="1:15" x14ac:dyDescent="0.3">
      <c r="A498">
        <f>VALUE(LEFT('SBB FNF CDEC Data'!L498,4))</f>
        <v>1963</v>
      </c>
      <c r="B498">
        <f>VALUE(RIGHT(LEFT('SBB FNF CDEC Data'!L498,6),2))</f>
        <v>2</v>
      </c>
      <c r="C498">
        <f t="shared" si="7"/>
        <v>1963</v>
      </c>
      <c r="D498">
        <f>'SBB FNF CDEC Data'!M498/1000</f>
        <v>1360.2</v>
      </c>
      <c r="G498" t="s">
        <v>9</v>
      </c>
      <c r="H498" t="s">
        <v>10</v>
      </c>
      <c r="I498">
        <v>65</v>
      </c>
      <c r="J498" t="s">
        <v>11</v>
      </c>
      <c r="K498" t="s">
        <v>12</v>
      </c>
      <c r="L498" t="s">
        <v>955</v>
      </c>
      <c r="M498" t="s">
        <v>956</v>
      </c>
      <c r="N498" t="s">
        <v>12</v>
      </c>
      <c r="O498" t="s">
        <v>15</v>
      </c>
    </row>
    <row r="499" spans="1:15" x14ac:dyDescent="0.3">
      <c r="A499">
        <f>VALUE(LEFT('SBB FNF CDEC Data'!L499,4))</f>
        <v>1963</v>
      </c>
      <c r="B499">
        <f>VALUE(RIGHT(LEFT('SBB FNF CDEC Data'!L499,6),2))</f>
        <v>3</v>
      </c>
      <c r="C499">
        <f t="shared" si="7"/>
        <v>1963</v>
      </c>
      <c r="D499">
        <f>'SBB FNF CDEC Data'!M499/1000</f>
        <v>912.5</v>
      </c>
      <c r="G499" t="s">
        <v>9</v>
      </c>
      <c r="H499" t="s">
        <v>10</v>
      </c>
      <c r="I499">
        <v>65</v>
      </c>
      <c r="J499" t="s">
        <v>11</v>
      </c>
      <c r="K499" t="s">
        <v>12</v>
      </c>
      <c r="L499" t="s">
        <v>957</v>
      </c>
      <c r="M499" t="s">
        <v>958</v>
      </c>
      <c r="N499" t="s">
        <v>12</v>
      </c>
      <c r="O499" t="s">
        <v>15</v>
      </c>
    </row>
    <row r="500" spans="1:15" x14ac:dyDescent="0.3">
      <c r="A500">
        <f>VALUE(LEFT('SBB FNF CDEC Data'!L500,4))</f>
        <v>1963</v>
      </c>
      <c r="B500">
        <f>VALUE(RIGHT(LEFT('SBB FNF CDEC Data'!L500,6),2))</f>
        <v>4</v>
      </c>
      <c r="C500">
        <f t="shared" si="7"/>
        <v>1963</v>
      </c>
      <c r="D500">
        <f>'SBB FNF CDEC Data'!M500/1000</f>
        <v>2401.6</v>
      </c>
      <c r="G500" t="s">
        <v>9</v>
      </c>
      <c r="H500" t="s">
        <v>10</v>
      </c>
      <c r="I500">
        <v>65</v>
      </c>
      <c r="J500" t="s">
        <v>11</v>
      </c>
      <c r="K500" t="s">
        <v>12</v>
      </c>
      <c r="L500" t="s">
        <v>959</v>
      </c>
      <c r="M500" t="s">
        <v>960</v>
      </c>
      <c r="N500" t="s">
        <v>12</v>
      </c>
      <c r="O500" t="s">
        <v>15</v>
      </c>
    </row>
    <row r="501" spans="1:15" x14ac:dyDescent="0.3">
      <c r="A501">
        <f>VALUE(LEFT('SBB FNF CDEC Data'!L501,4))</f>
        <v>1963</v>
      </c>
      <c r="B501">
        <f>VALUE(RIGHT(LEFT('SBB FNF CDEC Data'!L501,6),2))</f>
        <v>5</v>
      </c>
      <c r="C501">
        <f t="shared" si="7"/>
        <v>1963</v>
      </c>
      <c r="D501">
        <f>'SBB FNF CDEC Data'!M501/1000</f>
        <v>1032.8</v>
      </c>
      <c r="G501" t="s">
        <v>9</v>
      </c>
      <c r="H501" t="s">
        <v>10</v>
      </c>
      <c r="I501">
        <v>65</v>
      </c>
      <c r="J501" t="s">
        <v>11</v>
      </c>
      <c r="K501" t="s">
        <v>12</v>
      </c>
      <c r="L501" t="s">
        <v>961</v>
      </c>
      <c r="M501" t="s">
        <v>962</v>
      </c>
      <c r="N501" t="s">
        <v>12</v>
      </c>
      <c r="O501" t="s">
        <v>15</v>
      </c>
    </row>
    <row r="502" spans="1:15" x14ac:dyDescent="0.3">
      <c r="A502">
        <f>VALUE(LEFT('SBB FNF CDEC Data'!L502,4))</f>
        <v>1963</v>
      </c>
      <c r="B502">
        <f>VALUE(RIGHT(LEFT('SBB FNF CDEC Data'!L502,6),2))</f>
        <v>6</v>
      </c>
      <c r="C502">
        <f t="shared" si="7"/>
        <v>1963</v>
      </c>
      <c r="D502">
        <f>'SBB FNF CDEC Data'!M502/1000</f>
        <v>476.3</v>
      </c>
      <c r="G502" t="s">
        <v>9</v>
      </c>
      <c r="H502" t="s">
        <v>10</v>
      </c>
      <c r="I502">
        <v>65</v>
      </c>
      <c r="J502" t="s">
        <v>11</v>
      </c>
      <c r="K502" t="s">
        <v>12</v>
      </c>
      <c r="L502" t="s">
        <v>963</v>
      </c>
      <c r="M502" t="s">
        <v>964</v>
      </c>
      <c r="N502" t="s">
        <v>12</v>
      </c>
      <c r="O502" t="s">
        <v>15</v>
      </c>
    </row>
    <row r="503" spans="1:15" x14ac:dyDescent="0.3">
      <c r="A503">
        <f>VALUE(LEFT('SBB FNF CDEC Data'!L503,4))</f>
        <v>1963</v>
      </c>
      <c r="B503">
        <f>VALUE(RIGHT(LEFT('SBB FNF CDEC Data'!L503,6),2))</f>
        <v>7</v>
      </c>
      <c r="C503">
        <f t="shared" si="7"/>
        <v>1963</v>
      </c>
      <c r="D503">
        <f>'SBB FNF CDEC Data'!M503/1000</f>
        <v>347</v>
      </c>
      <c r="G503" t="s">
        <v>9</v>
      </c>
      <c r="H503" t="s">
        <v>10</v>
      </c>
      <c r="I503">
        <v>65</v>
      </c>
      <c r="J503" t="s">
        <v>11</v>
      </c>
      <c r="K503" t="s">
        <v>12</v>
      </c>
      <c r="L503" t="s">
        <v>965</v>
      </c>
      <c r="M503" t="s">
        <v>966</v>
      </c>
      <c r="N503" t="s">
        <v>12</v>
      </c>
      <c r="O503" t="s">
        <v>15</v>
      </c>
    </row>
    <row r="504" spans="1:15" x14ac:dyDescent="0.3">
      <c r="A504">
        <f>VALUE(LEFT('SBB FNF CDEC Data'!L504,4))</f>
        <v>1963</v>
      </c>
      <c r="B504">
        <f>VALUE(RIGHT(LEFT('SBB FNF CDEC Data'!L504,6),2))</f>
        <v>8</v>
      </c>
      <c r="C504">
        <f t="shared" si="7"/>
        <v>1963</v>
      </c>
      <c r="D504">
        <f>'SBB FNF CDEC Data'!M504/1000</f>
        <v>308.89999999999998</v>
      </c>
      <c r="G504" t="s">
        <v>9</v>
      </c>
      <c r="H504" t="s">
        <v>10</v>
      </c>
      <c r="I504">
        <v>65</v>
      </c>
      <c r="J504" t="s">
        <v>11</v>
      </c>
      <c r="K504" t="s">
        <v>12</v>
      </c>
      <c r="L504" t="s">
        <v>967</v>
      </c>
      <c r="M504" t="s">
        <v>968</v>
      </c>
      <c r="N504" t="s">
        <v>12</v>
      </c>
      <c r="O504" t="s">
        <v>15</v>
      </c>
    </row>
    <row r="505" spans="1:15" x14ac:dyDescent="0.3">
      <c r="A505">
        <f>VALUE(LEFT('SBB FNF CDEC Data'!L505,4))</f>
        <v>1963</v>
      </c>
      <c r="B505">
        <f>VALUE(RIGHT(LEFT('SBB FNF CDEC Data'!L505,6),2))</f>
        <v>9</v>
      </c>
      <c r="C505">
        <f t="shared" si="7"/>
        <v>1963</v>
      </c>
      <c r="D505">
        <f>'SBB FNF CDEC Data'!M505/1000</f>
        <v>286.10000000000002</v>
      </c>
      <c r="G505" t="s">
        <v>9</v>
      </c>
      <c r="H505" t="s">
        <v>10</v>
      </c>
      <c r="I505">
        <v>65</v>
      </c>
      <c r="J505" t="s">
        <v>11</v>
      </c>
      <c r="K505" t="s">
        <v>12</v>
      </c>
      <c r="L505" t="s">
        <v>969</v>
      </c>
      <c r="M505" t="s">
        <v>970</v>
      </c>
      <c r="N505" t="s">
        <v>12</v>
      </c>
      <c r="O505" t="s">
        <v>15</v>
      </c>
    </row>
    <row r="506" spans="1:15" x14ac:dyDescent="0.3">
      <c r="A506">
        <f>VALUE(LEFT('SBB FNF CDEC Data'!L506,4))</f>
        <v>1963</v>
      </c>
      <c r="B506">
        <f>VALUE(RIGHT(LEFT('SBB FNF CDEC Data'!L506,6),2))</f>
        <v>10</v>
      </c>
      <c r="C506">
        <f t="shared" si="7"/>
        <v>1964</v>
      </c>
      <c r="D506">
        <f>'SBB FNF CDEC Data'!M506/1000</f>
        <v>353</v>
      </c>
      <c r="G506" t="s">
        <v>9</v>
      </c>
      <c r="H506" t="s">
        <v>10</v>
      </c>
      <c r="I506">
        <v>65</v>
      </c>
      <c r="J506" t="s">
        <v>11</v>
      </c>
      <c r="K506" t="s">
        <v>12</v>
      </c>
      <c r="L506" t="s">
        <v>971</v>
      </c>
      <c r="M506" t="s">
        <v>972</v>
      </c>
      <c r="N506" t="s">
        <v>12</v>
      </c>
      <c r="O506" t="s">
        <v>15</v>
      </c>
    </row>
    <row r="507" spans="1:15" x14ac:dyDescent="0.3">
      <c r="A507">
        <f>VALUE(LEFT('SBB FNF CDEC Data'!L507,4))</f>
        <v>1963</v>
      </c>
      <c r="B507">
        <f>VALUE(RIGHT(LEFT('SBB FNF CDEC Data'!L507,6),2))</f>
        <v>11</v>
      </c>
      <c r="C507">
        <f t="shared" si="7"/>
        <v>1964</v>
      </c>
      <c r="D507">
        <f>'SBB FNF CDEC Data'!M507/1000</f>
        <v>699.4</v>
      </c>
      <c r="G507" t="s">
        <v>9</v>
      </c>
      <c r="H507" t="s">
        <v>10</v>
      </c>
      <c r="I507">
        <v>65</v>
      </c>
      <c r="J507" t="s">
        <v>11</v>
      </c>
      <c r="K507" t="s">
        <v>12</v>
      </c>
      <c r="L507" t="s">
        <v>973</v>
      </c>
      <c r="M507" t="s">
        <v>974</v>
      </c>
      <c r="N507" t="s">
        <v>12</v>
      </c>
      <c r="O507" t="s">
        <v>15</v>
      </c>
    </row>
    <row r="508" spans="1:15" x14ac:dyDescent="0.3">
      <c r="A508">
        <f>VALUE(LEFT('SBB FNF CDEC Data'!L508,4))</f>
        <v>1963</v>
      </c>
      <c r="B508">
        <f>VALUE(RIGHT(LEFT('SBB FNF CDEC Data'!L508,6),2))</f>
        <v>12</v>
      </c>
      <c r="C508">
        <f t="shared" si="7"/>
        <v>1964</v>
      </c>
      <c r="D508">
        <f>'SBB FNF CDEC Data'!M508/1000</f>
        <v>400.2</v>
      </c>
      <c r="G508" t="s">
        <v>9</v>
      </c>
      <c r="H508" t="s">
        <v>10</v>
      </c>
      <c r="I508">
        <v>65</v>
      </c>
      <c r="J508" t="s">
        <v>11</v>
      </c>
      <c r="K508" t="s">
        <v>12</v>
      </c>
      <c r="L508" t="s">
        <v>975</v>
      </c>
      <c r="M508" t="s">
        <v>976</v>
      </c>
      <c r="N508" t="s">
        <v>12</v>
      </c>
      <c r="O508" t="s">
        <v>15</v>
      </c>
    </row>
    <row r="509" spans="1:15" x14ac:dyDescent="0.3">
      <c r="A509">
        <f>VALUE(LEFT('SBB FNF CDEC Data'!L509,4))</f>
        <v>1964</v>
      </c>
      <c r="B509">
        <f>VALUE(RIGHT(LEFT('SBB FNF CDEC Data'!L509,6),2))</f>
        <v>1</v>
      </c>
      <c r="C509">
        <f t="shared" si="7"/>
        <v>1964</v>
      </c>
      <c r="D509">
        <f>'SBB FNF CDEC Data'!M509/1000</f>
        <v>850.4</v>
      </c>
      <c r="G509" t="s">
        <v>9</v>
      </c>
      <c r="H509" t="s">
        <v>10</v>
      </c>
      <c r="I509">
        <v>65</v>
      </c>
      <c r="J509" t="s">
        <v>11</v>
      </c>
      <c r="K509" t="s">
        <v>12</v>
      </c>
      <c r="L509" t="s">
        <v>977</v>
      </c>
      <c r="M509" t="s">
        <v>978</v>
      </c>
      <c r="N509" t="s">
        <v>12</v>
      </c>
      <c r="O509" t="s">
        <v>15</v>
      </c>
    </row>
    <row r="510" spans="1:15" x14ac:dyDescent="0.3">
      <c r="A510">
        <f>VALUE(LEFT('SBB FNF CDEC Data'!L510,4))</f>
        <v>1964</v>
      </c>
      <c r="B510">
        <f>VALUE(RIGHT(LEFT('SBB FNF CDEC Data'!L510,6),2))</f>
        <v>2</v>
      </c>
      <c r="C510">
        <f t="shared" si="7"/>
        <v>1964</v>
      </c>
      <c r="D510">
        <f>'SBB FNF CDEC Data'!M510/1000</f>
        <v>473.3</v>
      </c>
      <c r="G510" t="s">
        <v>9</v>
      </c>
      <c r="H510" t="s">
        <v>10</v>
      </c>
      <c r="I510">
        <v>65</v>
      </c>
      <c r="J510" t="s">
        <v>11</v>
      </c>
      <c r="K510" t="s">
        <v>12</v>
      </c>
      <c r="L510" t="s">
        <v>979</v>
      </c>
      <c r="M510" t="s">
        <v>980</v>
      </c>
      <c r="N510" t="s">
        <v>12</v>
      </c>
      <c r="O510" t="s">
        <v>15</v>
      </c>
    </row>
    <row r="511" spans="1:15" x14ac:dyDescent="0.3">
      <c r="A511">
        <f>VALUE(LEFT('SBB FNF CDEC Data'!L511,4))</f>
        <v>1964</v>
      </c>
      <c r="B511">
        <f>VALUE(RIGHT(LEFT('SBB FNF CDEC Data'!L511,6),2))</f>
        <v>3</v>
      </c>
      <c r="C511">
        <f t="shared" si="7"/>
        <v>1964</v>
      </c>
      <c r="D511">
        <f>'SBB FNF CDEC Data'!M511/1000</f>
        <v>451.2</v>
      </c>
      <c r="G511" t="s">
        <v>9</v>
      </c>
      <c r="H511" t="s">
        <v>10</v>
      </c>
      <c r="I511">
        <v>65</v>
      </c>
      <c r="J511" t="s">
        <v>11</v>
      </c>
      <c r="K511" t="s">
        <v>12</v>
      </c>
      <c r="L511" t="s">
        <v>981</v>
      </c>
      <c r="M511" t="s">
        <v>982</v>
      </c>
      <c r="N511" t="s">
        <v>12</v>
      </c>
      <c r="O511" t="s">
        <v>15</v>
      </c>
    </row>
    <row r="512" spans="1:15" x14ac:dyDescent="0.3">
      <c r="A512">
        <f>VALUE(LEFT('SBB FNF CDEC Data'!L512,4))</f>
        <v>1964</v>
      </c>
      <c r="B512">
        <f>VALUE(RIGHT(LEFT('SBB FNF CDEC Data'!L512,6),2))</f>
        <v>4</v>
      </c>
      <c r="C512">
        <f t="shared" si="7"/>
        <v>1964</v>
      </c>
      <c r="D512">
        <f>'SBB FNF CDEC Data'!M512/1000</f>
        <v>470.1</v>
      </c>
      <c r="G512" t="s">
        <v>9</v>
      </c>
      <c r="H512" t="s">
        <v>10</v>
      </c>
      <c r="I512">
        <v>65</v>
      </c>
      <c r="J512" t="s">
        <v>11</v>
      </c>
      <c r="K512" t="s">
        <v>12</v>
      </c>
      <c r="L512" t="s">
        <v>983</v>
      </c>
      <c r="M512" t="s">
        <v>984</v>
      </c>
      <c r="N512" t="s">
        <v>12</v>
      </c>
      <c r="O512" t="s">
        <v>15</v>
      </c>
    </row>
    <row r="513" spans="1:15" x14ac:dyDescent="0.3">
      <c r="A513">
        <f>VALUE(LEFT('SBB FNF CDEC Data'!L513,4))</f>
        <v>1964</v>
      </c>
      <c r="B513">
        <f>VALUE(RIGHT(LEFT('SBB FNF CDEC Data'!L513,6),2))</f>
        <v>5</v>
      </c>
      <c r="C513">
        <f t="shared" si="7"/>
        <v>1964</v>
      </c>
      <c r="D513">
        <f>'SBB FNF CDEC Data'!M513/1000</f>
        <v>414.6</v>
      </c>
      <c r="G513" t="s">
        <v>9</v>
      </c>
      <c r="H513" t="s">
        <v>10</v>
      </c>
      <c r="I513">
        <v>65</v>
      </c>
      <c r="J513" t="s">
        <v>11</v>
      </c>
      <c r="K513" t="s">
        <v>12</v>
      </c>
      <c r="L513" t="s">
        <v>985</v>
      </c>
      <c r="M513" t="s">
        <v>986</v>
      </c>
      <c r="N513" t="s">
        <v>12</v>
      </c>
      <c r="O513" t="s">
        <v>15</v>
      </c>
    </row>
    <row r="514" spans="1:15" x14ac:dyDescent="0.3">
      <c r="A514">
        <f>VALUE(LEFT('SBB FNF CDEC Data'!L514,4))</f>
        <v>1964</v>
      </c>
      <c r="B514">
        <f>VALUE(RIGHT(LEFT('SBB FNF CDEC Data'!L514,6),2))</f>
        <v>6</v>
      </c>
      <c r="C514">
        <f t="shared" si="7"/>
        <v>1964</v>
      </c>
      <c r="D514">
        <f>'SBB FNF CDEC Data'!M514/1000</f>
        <v>404.2</v>
      </c>
      <c r="G514" t="s">
        <v>9</v>
      </c>
      <c r="H514" t="s">
        <v>10</v>
      </c>
      <c r="I514">
        <v>65</v>
      </c>
      <c r="J514" t="s">
        <v>11</v>
      </c>
      <c r="K514" t="s">
        <v>12</v>
      </c>
      <c r="L514" t="s">
        <v>987</v>
      </c>
      <c r="M514" t="s">
        <v>988</v>
      </c>
      <c r="N514" t="s">
        <v>12</v>
      </c>
      <c r="O514" t="s">
        <v>15</v>
      </c>
    </row>
    <row r="515" spans="1:15" x14ac:dyDescent="0.3">
      <c r="A515">
        <f>VALUE(LEFT('SBB FNF CDEC Data'!L515,4))</f>
        <v>1964</v>
      </c>
      <c r="B515">
        <f>VALUE(RIGHT(LEFT('SBB FNF CDEC Data'!L515,6),2))</f>
        <v>7</v>
      </c>
      <c r="C515">
        <f t="shared" ref="C515:C578" si="8">IF(B515&gt;=10,A515+1,A515)</f>
        <v>1964</v>
      </c>
      <c r="D515">
        <f>'SBB FNF CDEC Data'!M515/1000</f>
        <v>246.4</v>
      </c>
      <c r="G515" t="s">
        <v>9</v>
      </c>
      <c r="H515" t="s">
        <v>10</v>
      </c>
      <c r="I515">
        <v>65</v>
      </c>
      <c r="J515" t="s">
        <v>11</v>
      </c>
      <c r="K515" t="s">
        <v>12</v>
      </c>
      <c r="L515" t="s">
        <v>989</v>
      </c>
      <c r="M515" t="s">
        <v>990</v>
      </c>
      <c r="N515" t="s">
        <v>12</v>
      </c>
      <c r="O515" t="s">
        <v>15</v>
      </c>
    </row>
    <row r="516" spans="1:15" x14ac:dyDescent="0.3">
      <c r="A516">
        <f>VALUE(LEFT('SBB FNF CDEC Data'!L516,4))</f>
        <v>1964</v>
      </c>
      <c r="B516">
        <f>VALUE(RIGHT(LEFT('SBB FNF CDEC Data'!L516,6),2))</f>
        <v>8</v>
      </c>
      <c r="C516">
        <f t="shared" si="8"/>
        <v>1964</v>
      </c>
      <c r="D516">
        <f>'SBB FNF CDEC Data'!M516/1000</f>
        <v>223.3</v>
      </c>
      <c r="G516" t="s">
        <v>9</v>
      </c>
      <c r="H516" t="s">
        <v>10</v>
      </c>
      <c r="I516">
        <v>65</v>
      </c>
      <c r="J516" t="s">
        <v>11</v>
      </c>
      <c r="K516" t="s">
        <v>12</v>
      </c>
      <c r="L516" t="s">
        <v>991</v>
      </c>
      <c r="M516" t="s">
        <v>992</v>
      </c>
      <c r="N516" t="s">
        <v>12</v>
      </c>
      <c r="O516" t="s">
        <v>15</v>
      </c>
    </row>
    <row r="517" spans="1:15" x14ac:dyDescent="0.3">
      <c r="A517">
        <f>VALUE(LEFT('SBB FNF CDEC Data'!L517,4))</f>
        <v>1964</v>
      </c>
      <c r="B517">
        <f>VALUE(RIGHT(LEFT('SBB FNF CDEC Data'!L517,6),2))</f>
        <v>9</v>
      </c>
      <c r="C517">
        <f t="shared" si="8"/>
        <v>1964</v>
      </c>
      <c r="D517">
        <f>'SBB FNF CDEC Data'!M517/1000</f>
        <v>232</v>
      </c>
      <c r="G517" t="s">
        <v>9</v>
      </c>
      <c r="H517" t="s">
        <v>10</v>
      </c>
      <c r="I517">
        <v>65</v>
      </c>
      <c r="J517" t="s">
        <v>11</v>
      </c>
      <c r="K517" t="s">
        <v>12</v>
      </c>
      <c r="L517" t="s">
        <v>993</v>
      </c>
      <c r="M517" t="s">
        <v>63</v>
      </c>
      <c r="N517" t="s">
        <v>12</v>
      </c>
      <c r="O517" t="s">
        <v>15</v>
      </c>
    </row>
    <row r="518" spans="1:15" x14ac:dyDescent="0.3">
      <c r="A518">
        <f>VALUE(LEFT('SBB FNF CDEC Data'!L518,4))</f>
        <v>1964</v>
      </c>
      <c r="B518">
        <f>VALUE(RIGHT(LEFT('SBB FNF CDEC Data'!L518,6),2))</f>
        <v>10</v>
      </c>
      <c r="C518">
        <f t="shared" si="8"/>
        <v>1965</v>
      </c>
      <c r="D518">
        <f>'SBB FNF CDEC Data'!M518/1000</f>
        <v>263.3</v>
      </c>
      <c r="G518" t="s">
        <v>9</v>
      </c>
      <c r="H518" t="s">
        <v>10</v>
      </c>
      <c r="I518">
        <v>65</v>
      </c>
      <c r="J518" t="s">
        <v>11</v>
      </c>
      <c r="K518" t="s">
        <v>12</v>
      </c>
      <c r="L518" t="s">
        <v>994</v>
      </c>
      <c r="M518" t="s">
        <v>995</v>
      </c>
      <c r="N518" t="s">
        <v>12</v>
      </c>
      <c r="O518" t="s">
        <v>15</v>
      </c>
    </row>
    <row r="519" spans="1:15" x14ac:dyDescent="0.3">
      <c r="A519">
        <f>VALUE(LEFT('SBB FNF CDEC Data'!L519,4))</f>
        <v>1964</v>
      </c>
      <c r="B519">
        <f>VALUE(RIGHT(LEFT('SBB FNF CDEC Data'!L519,6),2))</f>
        <v>11</v>
      </c>
      <c r="C519">
        <f t="shared" si="8"/>
        <v>1965</v>
      </c>
      <c r="D519">
        <f>'SBB FNF CDEC Data'!M519/1000</f>
        <v>498.2</v>
      </c>
      <c r="G519" t="s">
        <v>9</v>
      </c>
      <c r="H519" t="s">
        <v>10</v>
      </c>
      <c r="I519">
        <v>65</v>
      </c>
      <c r="J519" t="s">
        <v>11</v>
      </c>
      <c r="K519" t="s">
        <v>12</v>
      </c>
      <c r="L519" t="s">
        <v>996</v>
      </c>
      <c r="M519" t="s">
        <v>997</v>
      </c>
      <c r="N519" t="s">
        <v>12</v>
      </c>
      <c r="O519" t="s">
        <v>15</v>
      </c>
    </row>
    <row r="520" spans="1:15" x14ac:dyDescent="0.3">
      <c r="A520">
        <f>VALUE(LEFT('SBB FNF CDEC Data'!L520,4))</f>
        <v>1964</v>
      </c>
      <c r="B520">
        <f>VALUE(RIGHT(LEFT('SBB FNF CDEC Data'!L520,6),2))</f>
        <v>12</v>
      </c>
      <c r="C520">
        <f t="shared" si="8"/>
        <v>1965</v>
      </c>
      <c r="D520">
        <f>'SBB FNF CDEC Data'!M520/1000</f>
        <v>2500.1</v>
      </c>
      <c r="G520" t="s">
        <v>9</v>
      </c>
      <c r="H520" t="s">
        <v>10</v>
      </c>
      <c r="I520">
        <v>65</v>
      </c>
      <c r="J520" t="s">
        <v>11</v>
      </c>
      <c r="K520" t="s">
        <v>12</v>
      </c>
      <c r="L520" t="s">
        <v>998</v>
      </c>
      <c r="M520" t="s">
        <v>999</v>
      </c>
      <c r="N520" t="s">
        <v>12</v>
      </c>
      <c r="O520" t="s">
        <v>15</v>
      </c>
    </row>
    <row r="521" spans="1:15" x14ac:dyDescent="0.3">
      <c r="A521">
        <f>VALUE(LEFT('SBB FNF CDEC Data'!L521,4))</f>
        <v>1965</v>
      </c>
      <c r="B521">
        <f>VALUE(RIGHT(LEFT('SBB FNF CDEC Data'!L521,6),2))</f>
        <v>1</v>
      </c>
      <c r="C521">
        <f t="shared" si="8"/>
        <v>1965</v>
      </c>
      <c r="D521">
        <f>'SBB FNF CDEC Data'!M521/1000</f>
        <v>2088.9</v>
      </c>
      <c r="G521" t="s">
        <v>9</v>
      </c>
      <c r="H521" t="s">
        <v>10</v>
      </c>
      <c r="I521">
        <v>65</v>
      </c>
      <c r="J521" t="s">
        <v>11</v>
      </c>
      <c r="K521" t="s">
        <v>12</v>
      </c>
      <c r="L521" t="s">
        <v>1000</v>
      </c>
      <c r="M521" t="s">
        <v>1001</v>
      </c>
      <c r="N521" t="s">
        <v>12</v>
      </c>
      <c r="O521" t="s">
        <v>15</v>
      </c>
    </row>
    <row r="522" spans="1:15" x14ac:dyDescent="0.3">
      <c r="A522">
        <f>VALUE(LEFT('SBB FNF CDEC Data'!L522,4))</f>
        <v>1965</v>
      </c>
      <c r="B522">
        <f>VALUE(RIGHT(LEFT('SBB FNF CDEC Data'!L522,6),2))</f>
        <v>2</v>
      </c>
      <c r="C522">
        <f t="shared" si="8"/>
        <v>1965</v>
      </c>
      <c r="D522">
        <f>'SBB FNF CDEC Data'!M522/1000</f>
        <v>803.5</v>
      </c>
      <c r="G522" t="s">
        <v>9</v>
      </c>
      <c r="H522" t="s">
        <v>10</v>
      </c>
      <c r="I522">
        <v>65</v>
      </c>
      <c r="J522" t="s">
        <v>11</v>
      </c>
      <c r="K522" t="s">
        <v>12</v>
      </c>
      <c r="L522" t="s">
        <v>1002</v>
      </c>
      <c r="M522" t="s">
        <v>1003</v>
      </c>
      <c r="N522" t="s">
        <v>12</v>
      </c>
      <c r="O522" t="s">
        <v>15</v>
      </c>
    </row>
    <row r="523" spans="1:15" x14ac:dyDescent="0.3">
      <c r="A523">
        <f>VALUE(LEFT('SBB FNF CDEC Data'!L523,4))</f>
        <v>1965</v>
      </c>
      <c r="B523">
        <f>VALUE(RIGHT(LEFT('SBB FNF CDEC Data'!L523,6),2))</f>
        <v>3</v>
      </c>
      <c r="C523">
        <f t="shared" si="8"/>
        <v>1965</v>
      </c>
      <c r="D523">
        <f>'SBB FNF CDEC Data'!M523/1000</f>
        <v>592.9</v>
      </c>
      <c r="G523" t="s">
        <v>9</v>
      </c>
      <c r="H523" t="s">
        <v>10</v>
      </c>
      <c r="I523">
        <v>65</v>
      </c>
      <c r="J523" t="s">
        <v>11</v>
      </c>
      <c r="K523" t="s">
        <v>12</v>
      </c>
      <c r="L523" t="s">
        <v>1004</v>
      </c>
      <c r="M523" t="s">
        <v>1005</v>
      </c>
      <c r="N523" t="s">
        <v>12</v>
      </c>
      <c r="O523" t="s">
        <v>15</v>
      </c>
    </row>
    <row r="524" spans="1:15" x14ac:dyDescent="0.3">
      <c r="A524">
        <f>VALUE(LEFT('SBB FNF CDEC Data'!L524,4))</f>
        <v>1965</v>
      </c>
      <c r="B524">
        <f>VALUE(RIGHT(LEFT('SBB FNF CDEC Data'!L524,6),2))</f>
        <v>4</v>
      </c>
      <c r="C524">
        <f t="shared" si="8"/>
        <v>1965</v>
      </c>
      <c r="D524">
        <f>'SBB FNF CDEC Data'!M524/1000</f>
        <v>1631.8</v>
      </c>
      <c r="G524" t="s">
        <v>9</v>
      </c>
      <c r="H524" t="s">
        <v>10</v>
      </c>
      <c r="I524">
        <v>65</v>
      </c>
      <c r="J524" t="s">
        <v>11</v>
      </c>
      <c r="K524" t="s">
        <v>12</v>
      </c>
      <c r="L524" t="s">
        <v>1006</v>
      </c>
      <c r="M524" t="s">
        <v>1007</v>
      </c>
      <c r="N524" t="s">
        <v>12</v>
      </c>
      <c r="O524" t="s">
        <v>15</v>
      </c>
    </row>
    <row r="525" spans="1:15" x14ac:dyDescent="0.3">
      <c r="A525">
        <f>VALUE(LEFT('SBB FNF CDEC Data'!L525,4))</f>
        <v>1965</v>
      </c>
      <c r="B525">
        <f>VALUE(RIGHT(LEFT('SBB FNF CDEC Data'!L525,6),2))</f>
        <v>5</v>
      </c>
      <c r="C525">
        <f t="shared" si="8"/>
        <v>1965</v>
      </c>
      <c r="D525">
        <f>'SBB FNF CDEC Data'!M525/1000</f>
        <v>681.5</v>
      </c>
      <c r="G525" t="s">
        <v>9</v>
      </c>
      <c r="H525" t="s">
        <v>10</v>
      </c>
      <c r="I525">
        <v>65</v>
      </c>
      <c r="J525" t="s">
        <v>11</v>
      </c>
      <c r="K525" t="s">
        <v>12</v>
      </c>
      <c r="L525" t="s">
        <v>1008</v>
      </c>
      <c r="M525" t="s">
        <v>1009</v>
      </c>
      <c r="N525" t="s">
        <v>12</v>
      </c>
      <c r="O525" t="s">
        <v>15</v>
      </c>
    </row>
    <row r="526" spans="1:15" x14ac:dyDescent="0.3">
      <c r="A526">
        <f>VALUE(LEFT('SBB FNF CDEC Data'!L526,4))</f>
        <v>1965</v>
      </c>
      <c r="B526">
        <f>VALUE(RIGHT(LEFT('SBB FNF CDEC Data'!L526,6),2))</f>
        <v>6</v>
      </c>
      <c r="C526">
        <f t="shared" si="8"/>
        <v>1965</v>
      </c>
      <c r="D526">
        <f>'SBB FNF CDEC Data'!M526/1000</f>
        <v>405.7</v>
      </c>
      <c r="G526" t="s">
        <v>9</v>
      </c>
      <c r="H526" t="s">
        <v>10</v>
      </c>
      <c r="I526">
        <v>65</v>
      </c>
      <c r="J526" t="s">
        <v>11</v>
      </c>
      <c r="K526" t="s">
        <v>12</v>
      </c>
      <c r="L526" t="s">
        <v>1010</v>
      </c>
      <c r="M526" t="s">
        <v>1011</v>
      </c>
      <c r="N526" t="s">
        <v>12</v>
      </c>
      <c r="O526" t="s">
        <v>15</v>
      </c>
    </row>
    <row r="527" spans="1:15" x14ac:dyDescent="0.3">
      <c r="A527">
        <f>VALUE(LEFT('SBB FNF CDEC Data'!L527,4))</f>
        <v>1965</v>
      </c>
      <c r="B527">
        <f>VALUE(RIGHT(LEFT('SBB FNF CDEC Data'!L527,6),2))</f>
        <v>7</v>
      </c>
      <c r="C527">
        <f t="shared" si="8"/>
        <v>1965</v>
      </c>
      <c r="D527">
        <f>'SBB FNF CDEC Data'!M527/1000</f>
        <v>330.1</v>
      </c>
      <c r="G527" t="s">
        <v>9</v>
      </c>
      <c r="H527" t="s">
        <v>10</v>
      </c>
      <c r="I527">
        <v>65</v>
      </c>
      <c r="J527" t="s">
        <v>11</v>
      </c>
      <c r="K527" t="s">
        <v>12</v>
      </c>
      <c r="L527" t="s">
        <v>1012</v>
      </c>
      <c r="M527" t="s">
        <v>1013</v>
      </c>
      <c r="N527" t="s">
        <v>12</v>
      </c>
      <c r="O527" t="s">
        <v>15</v>
      </c>
    </row>
    <row r="528" spans="1:15" x14ac:dyDescent="0.3">
      <c r="A528">
        <f>VALUE(LEFT('SBB FNF CDEC Data'!L528,4))</f>
        <v>1965</v>
      </c>
      <c r="B528">
        <f>VALUE(RIGHT(LEFT('SBB FNF CDEC Data'!L528,6),2))</f>
        <v>8</v>
      </c>
      <c r="C528">
        <f t="shared" si="8"/>
        <v>1965</v>
      </c>
      <c r="D528">
        <f>'SBB FNF CDEC Data'!M528/1000</f>
        <v>296.7</v>
      </c>
      <c r="G528" t="s">
        <v>9</v>
      </c>
      <c r="H528" t="s">
        <v>10</v>
      </c>
      <c r="I528">
        <v>65</v>
      </c>
      <c r="J528" t="s">
        <v>11</v>
      </c>
      <c r="K528" t="s">
        <v>12</v>
      </c>
      <c r="L528" t="s">
        <v>1014</v>
      </c>
      <c r="M528" t="s">
        <v>1015</v>
      </c>
      <c r="N528" t="s">
        <v>12</v>
      </c>
      <c r="O528" t="s">
        <v>15</v>
      </c>
    </row>
    <row r="529" spans="1:15" x14ac:dyDescent="0.3">
      <c r="A529">
        <f>VALUE(LEFT('SBB FNF CDEC Data'!L529,4))</f>
        <v>1965</v>
      </c>
      <c r="B529">
        <f>VALUE(RIGHT(LEFT('SBB FNF CDEC Data'!L529,6),2))</f>
        <v>9</v>
      </c>
      <c r="C529">
        <f t="shared" si="8"/>
        <v>1965</v>
      </c>
      <c r="D529">
        <f>'SBB FNF CDEC Data'!M529/1000</f>
        <v>266.89999999999998</v>
      </c>
      <c r="G529" t="s">
        <v>9</v>
      </c>
      <c r="H529" t="s">
        <v>10</v>
      </c>
      <c r="I529">
        <v>65</v>
      </c>
      <c r="J529" t="s">
        <v>11</v>
      </c>
      <c r="K529" t="s">
        <v>12</v>
      </c>
      <c r="L529" t="s">
        <v>1016</v>
      </c>
      <c r="M529" t="s">
        <v>1017</v>
      </c>
      <c r="N529" t="s">
        <v>12</v>
      </c>
      <c r="O529" t="s">
        <v>15</v>
      </c>
    </row>
    <row r="530" spans="1:15" x14ac:dyDescent="0.3">
      <c r="A530">
        <f>VALUE(LEFT('SBB FNF CDEC Data'!L530,4))</f>
        <v>1965</v>
      </c>
      <c r="B530">
        <f>VALUE(RIGHT(LEFT('SBB FNF CDEC Data'!L530,6),2))</f>
        <v>10</v>
      </c>
      <c r="C530">
        <f t="shared" si="8"/>
        <v>1966</v>
      </c>
      <c r="D530">
        <f>'SBB FNF CDEC Data'!M530/1000</f>
        <v>282.5</v>
      </c>
      <c r="G530" t="s">
        <v>9</v>
      </c>
      <c r="H530" t="s">
        <v>10</v>
      </c>
      <c r="I530">
        <v>65</v>
      </c>
      <c r="J530" t="s">
        <v>11</v>
      </c>
      <c r="K530" t="s">
        <v>12</v>
      </c>
      <c r="L530" t="s">
        <v>1018</v>
      </c>
      <c r="M530" t="s">
        <v>1019</v>
      </c>
      <c r="N530" t="s">
        <v>12</v>
      </c>
      <c r="O530" t="s">
        <v>15</v>
      </c>
    </row>
    <row r="531" spans="1:15" x14ac:dyDescent="0.3">
      <c r="A531">
        <f>VALUE(LEFT('SBB FNF CDEC Data'!L531,4))</f>
        <v>1965</v>
      </c>
      <c r="B531">
        <f>VALUE(RIGHT(LEFT('SBB FNF CDEC Data'!L531,6),2))</f>
        <v>11</v>
      </c>
      <c r="C531">
        <f t="shared" si="8"/>
        <v>1966</v>
      </c>
      <c r="D531">
        <f>'SBB FNF CDEC Data'!M531/1000</f>
        <v>724.7</v>
      </c>
      <c r="G531" t="s">
        <v>9</v>
      </c>
      <c r="H531" t="s">
        <v>10</v>
      </c>
      <c r="I531">
        <v>65</v>
      </c>
      <c r="J531" t="s">
        <v>11</v>
      </c>
      <c r="K531" t="s">
        <v>12</v>
      </c>
      <c r="L531" t="s">
        <v>1020</v>
      </c>
      <c r="M531" t="s">
        <v>1021</v>
      </c>
      <c r="N531" t="s">
        <v>12</v>
      </c>
      <c r="O531" t="s">
        <v>15</v>
      </c>
    </row>
    <row r="532" spans="1:15" x14ac:dyDescent="0.3">
      <c r="A532">
        <f>VALUE(LEFT('SBB FNF CDEC Data'!L532,4))</f>
        <v>1965</v>
      </c>
      <c r="B532">
        <f>VALUE(RIGHT(LEFT('SBB FNF CDEC Data'!L532,6),2))</f>
        <v>12</v>
      </c>
      <c r="C532">
        <f t="shared" si="8"/>
        <v>1966</v>
      </c>
      <c r="D532">
        <f>'SBB FNF CDEC Data'!M532/1000</f>
        <v>485.1</v>
      </c>
      <c r="G532" t="s">
        <v>9</v>
      </c>
      <c r="H532" t="s">
        <v>10</v>
      </c>
      <c r="I532">
        <v>65</v>
      </c>
      <c r="J532" t="s">
        <v>11</v>
      </c>
      <c r="K532" t="s">
        <v>12</v>
      </c>
      <c r="L532" t="s">
        <v>1022</v>
      </c>
      <c r="M532" t="s">
        <v>1023</v>
      </c>
      <c r="N532" t="s">
        <v>12</v>
      </c>
      <c r="O532" t="s">
        <v>15</v>
      </c>
    </row>
    <row r="533" spans="1:15" x14ac:dyDescent="0.3">
      <c r="A533">
        <f>VALUE(LEFT('SBB FNF CDEC Data'!L533,4))</f>
        <v>1966</v>
      </c>
      <c r="B533">
        <f>VALUE(RIGHT(LEFT('SBB FNF CDEC Data'!L533,6),2))</f>
        <v>1</v>
      </c>
      <c r="C533">
        <f t="shared" si="8"/>
        <v>1966</v>
      </c>
      <c r="D533">
        <f>'SBB FNF CDEC Data'!M533/1000</f>
        <v>1121.2</v>
      </c>
      <c r="G533" t="s">
        <v>9</v>
      </c>
      <c r="H533" t="s">
        <v>10</v>
      </c>
      <c r="I533">
        <v>65</v>
      </c>
      <c r="J533" t="s">
        <v>11</v>
      </c>
      <c r="K533" t="s">
        <v>12</v>
      </c>
      <c r="L533" t="s">
        <v>1024</v>
      </c>
      <c r="M533" t="s">
        <v>1025</v>
      </c>
      <c r="N533" t="s">
        <v>12</v>
      </c>
      <c r="O533" t="s">
        <v>15</v>
      </c>
    </row>
    <row r="534" spans="1:15" x14ac:dyDescent="0.3">
      <c r="A534">
        <f>VALUE(LEFT('SBB FNF CDEC Data'!L534,4))</f>
        <v>1966</v>
      </c>
      <c r="B534">
        <f>VALUE(RIGHT(LEFT('SBB FNF CDEC Data'!L534,6),2))</f>
        <v>2</v>
      </c>
      <c r="C534">
        <f t="shared" si="8"/>
        <v>1966</v>
      </c>
      <c r="D534">
        <f>'SBB FNF CDEC Data'!M534/1000</f>
        <v>949.5</v>
      </c>
      <c r="G534" t="s">
        <v>9</v>
      </c>
      <c r="H534" t="s">
        <v>10</v>
      </c>
      <c r="I534">
        <v>65</v>
      </c>
      <c r="J534" t="s">
        <v>11</v>
      </c>
      <c r="K534" t="s">
        <v>12</v>
      </c>
      <c r="L534" t="s">
        <v>1026</v>
      </c>
      <c r="M534" t="s">
        <v>1027</v>
      </c>
      <c r="N534" t="s">
        <v>12</v>
      </c>
      <c r="O534" t="s">
        <v>15</v>
      </c>
    </row>
    <row r="535" spans="1:15" x14ac:dyDescent="0.3">
      <c r="A535">
        <f>VALUE(LEFT('SBB FNF CDEC Data'!L535,4))</f>
        <v>1966</v>
      </c>
      <c r="B535">
        <f>VALUE(RIGHT(LEFT('SBB FNF CDEC Data'!L535,6),2))</f>
        <v>3</v>
      </c>
      <c r="C535">
        <f t="shared" si="8"/>
        <v>1966</v>
      </c>
      <c r="D535">
        <f>'SBB FNF CDEC Data'!M535/1000</f>
        <v>1186.4000000000001</v>
      </c>
      <c r="G535" t="s">
        <v>9</v>
      </c>
      <c r="H535" t="s">
        <v>10</v>
      </c>
      <c r="I535">
        <v>65</v>
      </c>
      <c r="J535" t="s">
        <v>11</v>
      </c>
      <c r="K535" t="s">
        <v>12</v>
      </c>
      <c r="L535" t="s">
        <v>1028</v>
      </c>
      <c r="M535" t="s">
        <v>1029</v>
      </c>
      <c r="N535" t="s">
        <v>12</v>
      </c>
      <c r="O535" t="s">
        <v>15</v>
      </c>
    </row>
    <row r="536" spans="1:15" x14ac:dyDescent="0.3">
      <c r="A536">
        <f>VALUE(LEFT('SBB FNF CDEC Data'!L536,4))</f>
        <v>1966</v>
      </c>
      <c r="B536">
        <f>VALUE(RIGHT(LEFT('SBB FNF CDEC Data'!L536,6),2))</f>
        <v>4</v>
      </c>
      <c r="C536">
        <f t="shared" si="8"/>
        <v>1966</v>
      </c>
      <c r="D536">
        <f>'SBB FNF CDEC Data'!M536/1000</f>
        <v>912.6</v>
      </c>
      <c r="G536" t="s">
        <v>9</v>
      </c>
      <c r="H536" t="s">
        <v>10</v>
      </c>
      <c r="I536">
        <v>65</v>
      </c>
      <c r="J536" t="s">
        <v>11</v>
      </c>
      <c r="K536" t="s">
        <v>12</v>
      </c>
      <c r="L536" t="s">
        <v>1030</v>
      </c>
      <c r="M536" t="s">
        <v>1031</v>
      </c>
      <c r="N536" t="s">
        <v>12</v>
      </c>
      <c r="O536" t="s">
        <v>15</v>
      </c>
    </row>
    <row r="537" spans="1:15" x14ac:dyDescent="0.3">
      <c r="A537">
        <f>VALUE(LEFT('SBB FNF CDEC Data'!L537,4))</f>
        <v>1966</v>
      </c>
      <c r="B537">
        <f>VALUE(RIGHT(LEFT('SBB FNF CDEC Data'!L537,6),2))</f>
        <v>5</v>
      </c>
      <c r="C537">
        <f t="shared" si="8"/>
        <v>1966</v>
      </c>
      <c r="D537">
        <f>'SBB FNF CDEC Data'!M537/1000</f>
        <v>490.2</v>
      </c>
      <c r="G537" t="s">
        <v>9</v>
      </c>
      <c r="H537" t="s">
        <v>10</v>
      </c>
      <c r="I537">
        <v>65</v>
      </c>
      <c r="J537" t="s">
        <v>11</v>
      </c>
      <c r="K537" t="s">
        <v>12</v>
      </c>
      <c r="L537" t="s">
        <v>1032</v>
      </c>
      <c r="M537" t="s">
        <v>1033</v>
      </c>
      <c r="N537" t="s">
        <v>12</v>
      </c>
      <c r="O537" t="s">
        <v>15</v>
      </c>
    </row>
    <row r="538" spans="1:15" x14ac:dyDescent="0.3">
      <c r="A538">
        <f>VALUE(LEFT('SBB FNF CDEC Data'!L538,4))</f>
        <v>1966</v>
      </c>
      <c r="B538">
        <f>VALUE(RIGHT(LEFT('SBB FNF CDEC Data'!L538,6),2))</f>
        <v>6</v>
      </c>
      <c r="C538">
        <f t="shared" si="8"/>
        <v>1966</v>
      </c>
      <c r="D538">
        <f>'SBB FNF CDEC Data'!M538/1000</f>
        <v>337.2</v>
      </c>
      <c r="G538" t="s">
        <v>9</v>
      </c>
      <c r="H538" t="s">
        <v>10</v>
      </c>
      <c r="I538">
        <v>65</v>
      </c>
      <c r="J538" t="s">
        <v>11</v>
      </c>
      <c r="K538" t="s">
        <v>12</v>
      </c>
      <c r="L538" t="s">
        <v>1034</v>
      </c>
      <c r="M538" t="s">
        <v>1035</v>
      </c>
      <c r="N538" t="s">
        <v>12</v>
      </c>
      <c r="O538" t="s">
        <v>15</v>
      </c>
    </row>
    <row r="539" spans="1:15" x14ac:dyDescent="0.3">
      <c r="A539">
        <f>VALUE(LEFT('SBB FNF CDEC Data'!L539,4))</f>
        <v>1966</v>
      </c>
      <c r="B539">
        <f>VALUE(RIGHT(LEFT('SBB FNF CDEC Data'!L539,6),2))</f>
        <v>7</v>
      </c>
      <c r="C539">
        <f t="shared" si="8"/>
        <v>1966</v>
      </c>
      <c r="D539">
        <f>'SBB FNF CDEC Data'!M539/1000</f>
        <v>275.2</v>
      </c>
      <c r="G539" t="s">
        <v>9</v>
      </c>
      <c r="H539" t="s">
        <v>10</v>
      </c>
      <c r="I539">
        <v>65</v>
      </c>
      <c r="J539" t="s">
        <v>11</v>
      </c>
      <c r="K539" t="s">
        <v>12</v>
      </c>
      <c r="L539" t="s">
        <v>1036</v>
      </c>
      <c r="M539" t="s">
        <v>1037</v>
      </c>
      <c r="N539" t="s">
        <v>12</v>
      </c>
      <c r="O539" t="s">
        <v>15</v>
      </c>
    </row>
    <row r="540" spans="1:15" x14ac:dyDescent="0.3">
      <c r="A540">
        <f>VALUE(LEFT('SBB FNF CDEC Data'!L540,4))</f>
        <v>1966</v>
      </c>
      <c r="B540">
        <f>VALUE(RIGHT(LEFT('SBB FNF CDEC Data'!L540,6),2))</f>
        <v>8</v>
      </c>
      <c r="C540">
        <f t="shared" si="8"/>
        <v>1966</v>
      </c>
      <c r="D540">
        <f>'SBB FNF CDEC Data'!M540/1000</f>
        <v>254.2</v>
      </c>
      <c r="G540" t="s">
        <v>9</v>
      </c>
      <c r="H540" t="s">
        <v>10</v>
      </c>
      <c r="I540">
        <v>65</v>
      </c>
      <c r="J540" t="s">
        <v>11</v>
      </c>
      <c r="K540" t="s">
        <v>12</v>
      </c>
      <c r="L540" t="s">
        <v>1038</v>
      </c>
      <c r="M540" t="s">
        <v>1039</v>
      </c>
      <c r="N540" t="s">
        <v>12</v>
      </c>
      <c r="O540" t="s">
        <v>15</v>
      </c>
    </row>
    <row r="541" spans="1:15" x14ac:dyDescent="0.3">
      <c r="A541">
        <f>VALUE(LEFT('SBB FNF CDEC Data'!L541,4))</f>
        <v>1966</v>
      </c>
      <c r="B541">
        <f>VALUE(RIGHT(LEFT('SBB FNF CDEC Data'!L541,6),2))</f>
        <v>9</v>
      </c>
      <c r="C541">
        <f t="shared" si="8"/>
        <v>1966</v>
      </c>
      <c r="D541">
        <f>'SBB FNF CDEC Data'!M541/1000</f>
        <v>259.10000000000002</v>
      </c>
      <c r="G541" t="s">
        <v>9</v>
      </c>
      <c r="H541" t="s">
        <v>10</v>
      </c>
      <c r="I541">
        <v>65</v>
      </c>
      <c r="J541" t="s">
        <v>11</v>
      </c>
      <c r="K541" t="s">
        <v>12</v>
      </c>
      <c r="L541" t="s">
        <v>1040</v>
      </c>
      <c r="M541" t="s">
        <v>588</v>
      </c>
      <c r="N541" t="s">
        <v>12</v>
      </c>
      <c r="O541" t="s">
        <v>15</v>
      </c>
    </row>
    <row r="542" spans="1:15" x14ac:dyDescent="0.3">
      <c r="A542">
        <f>VALUE(LEFT('SBB FNF CDEC Data'!L542,4))</f>
        <v>1966</v>
      </c>
      <c r="B542">
        <f>VALUE(RIGHT(LEFT('SBB FNF CDEC Data'!L542,6),2))</f>
        <v>10</v>
      </c>
      <c r="C542">
        <f t="shared" si="8"/>
        <v>1967</v>
      </c>
      <c r="D542">
        <f>'SBB FNF CDEC Data'!M542/1000</f>
        <v>253.1</v>
      </c>
      <c r="G542" t="s">
        <v>9</v>
      </c>
      <c r="H542" t="s">
        <v>10</v>
      </c>
      <c r="I542">
        <v>65</v>
      </c>
      <c r="J542" t="s">
        <v>11</v>
      </c>
      <c r="K542" t="s">
        <v>12</v>
      </c>
      <c r="L542" t="s">
        <v>1041</v>
      </c>
      <c r="M542" t="s">
        <v>1042</v>
      </c>
      <c r="N542" t="s">
        <v>12</v>
      </c>
      <c r="O542" t="s">
        <v>15</v>
      </c>
    </row>
    <row r="543" spans="1:15" x14ac:dyDescent="0.3">
      <c r="A543">
        <f>VALUE(LEFT('SBB FNF CDEC Data'!L543,4))</f>
        <v>1966</v>
      </c>
      <c r="B543">
        <f>VALUE(RIGHT(LEFT('SBB FNF CDEC Data'!L543,6),2))</f>
        <v>11</v>
      </c>
      <c r="C543">
        <f t="shared" si="8"/>
        <v>1967</v>
      </c>
      <c r="D543">
        <f>'SBB FNF CDEC Data'!M543/1000</f>
        <v>690.8</v>
      </c>
      <c r="G543" t="s">
        <v>9</v>
      </c>
      <c r="H543" t="s">
        <v>10</v>
      </c>
      <c r="I543">
        <v>65</v>
      </c>
      <c r="J543" t="s">
        <v>11</v>
      </c>
      <c r="K543" t="s">
        <v>12</v>
      </c>
      <c r="L543" t="s">
        <v>1043</v>
      </c>
      <c r="M543" t="s">
        <v>1044</v>
      </c>
      <c r="N543" t="s">
        <v>12</v>
      </c>
      <c r="O543" t="s">
        <v>15</v>
      </c>
    </row>
    <row r="544" spans="1:15" x14ac:dyDescent="0.3">
      <c r="A544">
        <f>VALUE(LEFT('SBB FNF CDEC Data'!L544,4))</f>
        <v>1966</v>
      </c>
      <c r="B544">
        <f>VALUE(RIGHT(LEFT('SBB FNF CDEC Data'!L544,6),2))</f>
        <v>12</v>
      </c>
      <c r="C544">
        <f t="shared" si="8"/>
        <v>1967</v>
      </c>
      <c r="D544">
        <f>'SBB FNF CDEC Data'!M544/1000</f>
        <v>1279.3</v>
      </c>
      <c r="G544" t="s">
        <v>9</v>
      </c>
      <c r="H544" t="s">
        <v>10</v>
      </c>
      <c r="I544">
        <v>65</v>
      </c>
      <c r="J544" t="s">
        <v>11</v>
      </c>
      <c r="K544" t="s">
        <v>12</v>
      </c>
      <c r="L544" t="s">
        <v>1045</v>
      </c>
      <c r="M544" t="s">
        <v>1046</v>
      </c>
      <c r="N544" t="s">
        <v>12</v>
      </c>
      <c r="O544" t="s">
        <v>15</v>
      </c>
    </row>
    <row r="545" spans="1:15" x14ac:dyDescent="0.3">
      <c r="A545">
        <f>VALUE(LEFT('SBB FNF CDEC Data'!L545,4))</f>
        <v>1967</v>
      </c>
      <c r="B545">
        <f>VALUE(RIGHT(LEFT('SBB FNF CDEC Data'!L545,6),2))</f>
        <v>1</v>
      </c>
      <c r="C545">
        <f t="shared" si="8"/>
        <v>1967</v>
      </c>
      <c r="D545">
        <f>'SBB FNF CDEC Data'!M545/1000</f>
        <v>1405.5</v>
      </c>
      <c r="G545" t="s">
        <v>9</v>
      </c>
      <c r="H545" t="s">
        <v>10</v>
      </c>
      <c r="I545">
        <v>65</v>
      </c>
      <c r="J545" t="s">
        <v>11</v>
      </c>
      <c r="K545" t="s">
        <v>12</v>
      </c>
      <c r="L545" t="s">
        <v>1047</v>
      </c>
      <c r="M545" t="s">
        <v>1048</v>
      </c>
      <c r="N545" t="s">
        <v>12</v>
      </c>
      <c r="O545" t="s">
        <v>15</v>
      </c>
    </row>
    <row r="546" spans="1:15" x14ac:dyDescent="0.3">
      <c r="A546">
        <f>VALUE(LEFT('SBB FNF CDEC Data'!L546,4))</f>
        <v>1967</v>
      </c>
      <c r="B546">
        <f>VALUE(RIGHT(LEFT('SBB FNF CDEC Data'!L546,6),2))</f>
        <v>2</v>
      </c>
      <c r="C546">
        <f t="shared" si="8"/>
        <v>1967</v>
      </c>
      <c r="D546">
        <f>'SBB FNF CDEC Data'!M546/1000</f>
        <v>1083</v>
      </c>
      <c r="G546" t="s">
        <v>9</v>
      </c>
      <c r="H546" t="s">
        <v>10</v>
      </c>
      <c r="I546">
        <v>65</v>
      </c>
      <c r="J546" t="s">
        <v>11</v>
      </c>
      <c r="K546" t="s">
        <v>12</v>
      </c>
      <c r="L546" t="s">
        <v>1049</v>
      </c>
      <c r="M546" t="s">
        <v>1050</v>
      </c>
      <c r="N546" t="s">
        <v>12</v>
      </c>
      <c r="O546" t="s">
        <v>15</v>
      </c>
    </row>
    <row r="547" spans="1:15" x14ac:dyDescent="0.3">
      <c r="A547">
        <f>VALUE(LEFT('SBB FNF CDEC Data'!L547,4))</f>
        <v>1967</v>
      </c>
      <c r="B547">
        <f>VALUE(RIGHT(LEFT('SBB FNF CDEC Data'!L547,6),2))</f>
        <v>3</v>
      </c>
      <c r="C547">
        <f t="shared" si="8"/>
        <v>1967</v>
      </c>
      <c r="D547">
        <f>'SBB FNF CDEC Data'!M547/1000</f>
        <v>1338.3</v>
      </c>
      <c r="G547" t="s">
        <v>9</v>
      </c>
      <c r="H547" t="s">
        <v>10</v>
      </c>
      <c r="I547">
        <v>65</v>
      </c>
      <c r="J547" t="s">
        <v>11</v>
      </c>
      <c r="K547" t="s">
        <v>12</v>
      </c>
      <c r="L547" t="s">
        <v>1051</v>
      </c>
      <c r="M547" t="s">
        <v>1052</v>
      </c>
      <c r="N547" t="s">
        <v>12</v>
      </c>
      <c r="O547" t="s">
        <v>15</v>
      </c>
    </row>
    <row r="548" spans="1:15" x14ac:dyDescent="0.3">
      <c r="A548">
        <f>VALUE(LEFT('SBB FNF CDEC Data'!L548,4))</f>
        <v>1967</v>
      </c>
      <c r="B548">
        <f>VALUE(RIGHT(LEFT('SBB FNF CDEC Data'!L548,6),2))</f>
        <v>4</v>
      </c>
      <c r="C548">
        <f t="shared" si="8"/>
        <v>1967</v>
      </c>
      <c r="D548">
        <f>'SBB FNF CDEC Data'!M548/1000</f>
        <v>1543.6</v>
      </c>
      <c r="G548" t="s">
        <v>9</v>
      </c>
      <c r="H548" t="s">
        <v>10</v>
      </c>
      <c r="I548">
        <v>65</v>
      </c>
      <c r="J548" t="s">
        <v>11</v>
      </c>
      <c r="K548" t="s">
        <v>12</v>
      </c>
      <c r="L548" t="s">
        <v>1053</v>
      </c>
      <c r="M548" t="s">
        <v>1054</v>
      </c>
      <c r="N548" t="s">
        <v>12</v>
      </c>
      <c r="O548" t="s">
        <v>15</v>
      </c>
    </row>
    <row r="549" spans="1:15" x14ac:dyDescent="0.3">
      <c r="A549">
        <f>VALUE(LEFT('SBB FNF CDEC Data'!L549,4))</f>
        <v>1967</v>
      </c>
      <c r="B549">
        <f>VALUE(RIGHT(LEFT('SBB FNF CDEC Data'!L549,6),2))</f>
        <v>5</v>
      </c>
      <c r="C549">
        <f t="shared" si="8"/>
        <v>1967</v>
      </c>
      <c r="D549">
        <f>'SBB FNF CDEC Data'!M549/1000</f>
        <v>1273.0999999999999</v>
      </c>
      <c r="G549" t="s">
        <v>9</v>
      </c>
      <c r="H549" t="s">
        <v>10</v>
      </c>
      <c r="I549">
        <v>65</v>
      </c>
      <c r="J549" t="s">
        <v>11</v>
      </c>
      <c r="K549" t="s">
        <v>12</v>
      </c>
      <c r="L549" t="s">
        <v>1055</v>
      </c>
      <c r="M549" t="s">
        <v>1056</v>
      </c>
      <c r="N549" t="s">
        <v>12</v>
      </c>
      <c r="O549" t="s">
        <v>15</v>
      </c>
    </row>
    <row r="550" spans="1:15" x14ac:dyDescent="0.3">
      <c r="A550">
        <f>VALUE(LEFT('SBB FNF CDEC Data'!L550,4))</f>
        <v>1967</v>
      </c>
      <c r="B550">
        <f>VALUE(RIGHT(LEFT('SBB FNF CDEC Data'!L550,6),2))</f>
        <v>6</v>
      </c>
      <c r="C550">
        <f t="shared" si="8"/>
        <v>1967</v>
      </c>
      <c r="D550">
        <f>'SBB FNF CDEC Data'!M550/1000</f>
        <v>714.1</v>
      </c>
      <c r="G550" t="s">
        <v>9</v>
      </c>
      <c r="H550" t="s">
        <v>10</v>
      </c>
      <c r="I550">
        <v>65</v>
      </c>
      <c r="J550" t="s">
        <v>11</v>
      </c>
      <c r="K550" t="s">
        <v>12</v>
      </c>
      <c r="L550" t="s">
        <v>1057</v>
      </c>
      <c r="M550" t="s">
        <v>1058</v>
      </c>
      <c r="N550" t="s">
        <v>12</v>
      </c>
      <c r="O550" t="s">
        <v>15</v>
      </c>
    </row>
    <row r="551" spans="1:15" x14ac:dyDescent="0.3">
      <c r="A551">
        <f>VALUE(LEFT('SBB FNF CDEC Data'!L551,4))</f>
        <v>1967</v>
      </c>
      <c r="B551">
        <f>VALUE(RIGHT(LEFT('SBB FNF CDEC Data'!L551,6),2))</f>
        <v>7</v>
      </c>
      <c r="C551">
        <f t="shared" si="8"/>
        <v>1967</v>
      </c>
      <c r="D551">
        <f>'SBB FNF CDEC Data'!M551/1000</f>
        <v>375</v>
      </c>
      <c r="G551" t="s">
        <v>9</v>
      </c>
      <c r="H551" t="s">
        <v>10</v>
      </c>
      <c r="I551">
        <v>65</v>
      </c>
      <c r="J551" t="s">
        <v>11</v>
      </c>
      <c r="K551" t="s">
        <v>12</v>
      </c>
      <c r="L551" t="s">
        <v>1059</v>
      </c>
      <c r="M551" t="s">
        <v>384</v>
      </c>
      <c r="N551" t="s">
        <v>12</v>
      </c>
      <c r="O551" t="s">
        <v>15</v>
      </c>
    </row>
    <row r="552" spans="1:15" x14ac:dyDescent="0.3">
      <c r="A552">
        <f>VALUE(LEFT('SBB FNF CDEC Data'!L552,4))</f>
        <v>1967</v>
      </c>
      <c r="B552">
        <f>VALUE(RIGHT(LEFT('SBB FNF CDEC Data'!L552,6),2))</f>
        <v>8</v>
      </c>
      <c r="C552">
        <f t="shared" si="8"/>
        <v>1967</v>
      </c>
      <c r="D552">
        <f>'SBB FNF CDEC Data'!M552/1000</f>
        <v>293.7</v>
      </c>
      <c r="G552" t="s">
        <v>9</v>
      </c>
      <c r="H552" t="s">
        <v>10</v>
      </c>
      <c r="I552">
        <v>65</v>
      </c>
      <c r="J552" t="s">
        <v>11</v>
      </c>
      <c r="K552" t="s">
        <v>12</v>
      </c>
      <c r="L552" t="s">
        <v>1060</v>
      </c>
      <c r="M552" t="s">
        <v>1061</v>
      </c>
      <c r="N552" t="s">
        <v>12</v>
      </c>
      <c r="O552" t="s">
        <v>15</v>
      </c>
    </row>
    <row r="553" spans="1:15" x14ac:dyDescent="0.3">
      <c r="A553">
        <f>VALUE(LEFT('SBB FNF CDEC Data'!L553,4))</f>
        <v>1967</v>
      </c>
      <c r="B553">
        <f>VALUE(RIGHT(LEFT('SBB FNF CDEC Data'!L553,6),2))</f>
        <v>9</v>
      </c>
      <c r="C553">
        <f t="shared" si="8"/>
        <v>1967</v>
      </c>
      <c r="D553">
        <f>'SBB FNF CDEC Data'!M553/1000</f>
        <v>260.89999999999998</v>
      </c>
      <c r="G553" t="s">
        <v>9</v>
      </c>
      <c r="H553" t="s">
        <v>10</v>
      </c>
      <c r="I553">
        <v>65</v>
      </c>
      <c r="J553" t="s">
        <v>11</v>
      </c>
      <c r="K553" t="s">
        <v>12</v>
      </c>
      <c r="L553" t="s">
        <v>1062</v>
      </c>
      <c r="M553" t="s">
        <v>1063</v>
      </c>
      <c r="N553" t="s">
        <v>12</v>
      </c>
      <c r="O553" t="s">
        <v>15</v>
      </c>
    </row>
    <row r="554" spans="1:15" x14ac:dyDescent="0.3">
      <c r="A554">
        <f>VALUE(LEFT('SBB FNF CDEC Data'!L554,4))</f>
        <v>1967</v>
      </c>
      <c r="B554">
        <f>VALUE(RIGHT(LEFT('SBB FNF CDEC Data'!L554,6),2))</f>
        <v>10</v>
      </c>
      <c r="C554">
        <f t="shared" si="8"/>
        <v>1968</v>
      </c>
      <c r="D554">
        <f>'SBB FNF CDEC Data'!M554/1000</f>
        <v>303.10000000000002</v>
      </c>
      <c r="G554" t="s">
        <v>9</v>
      </c>
      <c r="H554" t="s">
        <v>10</v>
      </c>
      <c r="I554">
        <v>65</v>
      </c>
      <c r="J554" t="s">
        <v>11</v>
      </c>
      <c r="K554" t="s">
        <v>12</v>
      </c>
      <c r="L554" t="s">
        <v>1064</v>
      </c>
      <c r="M554" t="s">
        <v>1065</v>
      </c>
      <c r="N554" t="s">
        <v>12</v>
      </c>
      <c r="O554" t="s">
        <v>15</v>
      </c>
    </row>
    <row r="555" spans="1:15" x14ac:dyDescent="0.3">
      <c r="A555">
        <f>VALUE(LEFT('SBB FNF CDEC Data'!L555,4))</f>
        <v>1967</v>
      </c>
      <c r="B555">
        <f>VALUE(RIGHT(LEFT('SBB FNF CDEC Data'!L555,6),2))</f>
        <v>11</v>
      </c>
      <c r="C555">
        <f t="shared" si="8"/>
        <v>1968</v>
      </c>
      <c r="D555">
        <f>'SBB FNF CDEC Data'!M555/1000</f>
        <v>302</v>
      </c>
      <c r="G555" t="s">
        <v>9</v>
      </c>
      <c r="H555" t="s">
        <v>10</v>
      </c>
      <c r="I555">
        <v>65</v>
      </c>
      <c r="J555" t="s">
        <v>11</v>
      </c>
      <c r="K555" t="s">
        <v>12</v>
      </c>
      <c r="L555" t="s">
        <v>1066</v>
      </c>
      <c r="M555" t="s">
        <v>1067</v>
      </c>
      <c r="N555" t="s">
        <v>12</v>
      </c>
      <c r="O555" t="s">
        <v>15</v>
      </c>
    </row>
    <row r="556" spans="1:15" x14ac:dyDescent="0.3">
      <c r="A556">
        <f>VALUE(LEFT('SBB FNF CDEC Data'!L556,4))</f>
        <v>1967</v>
      </c>
      <c r="B556">
        <f>VALUE(RIGHT(LEFT('SBB FNF CDEC Data'!L556,6),2))</f>
        <v>12</v>
      </c>
      <c r="C556">
        <f t="shared" si="8"/>
        <v>1968</v>
      </c>
      <c r="D556">
        <f>'SBB FNF CDEC Data'!M556/1000</f>
        <v>436.9</v>
      </c>
      <c r="G556" t="s">
        <v>9</v>
      </c>
      <c r="H556" t="s">
        <v>10</v>
      </c>
      <c r="I556">
        <v>65</v>
      </c>
      <c r="J556" t="s">
        <v>11</v>
      </c>
      <c r="K556" t="s">
        <v>12</v>
      </c>
      <c r="L556" t="s">
        <v>1068</v>
      </c>
      <c r="M556" t="s">
        <v>1069</v>
      </c>
      <c r="N556" t="s">
        <v>12</v>
      </c>
      <c r="O556" t="s">
        <v>15</v>
      </c>
    </row>
    <row r="557" spans="1:15" x14ac:dyDescent="0.3">
      <c r="A557">
        <f>VALUE(LEFT('SBB FNF CDEC Data'!L557,4))</f>
        <v>1968</v>
      </c>
      <c r="B557">
        <f>VALUE(RIGHT(LEFT('SBB FNF CDEC Data'!L557,6),2))</f>
        <v>1</v>
      </c>
      <c r="C557">
        <f t="shared" si="8"/>
        <v>1968</v>
      </c>
      <c r="D557">
        <f>'SBB FNF CDEC Data'!M557/1000</f>
        <v>763.8</v>
      </c>
      <c r="G557" t="s">
        <v>9</v>
      </c>
      <c r="H557" t="s">
        <v>10</v>
      </c>
      <c r="I557">
        <v>65</v>
      </c>
      <c r="J557" t="s">
        <v>11</v>
      </c>
      <c r="K557" t="s">
        <v>12</v>
      </c>
      <c r="L557" t="s">
        <v>1070</v>
      </c>
      <c r="M557" t="s">
        <v>1071</v>
      </c>
      <c r="N557" t="s">
        <v>12</v>
      </c>
      <c r="O557" t="s">
        <v>15</v>
      </c>
    </row>
    <row r="558" spans="1:15" x14ac:dyDescent="0.3">
      <c r="A558">
        <f>VALUE(LEFT('SBB FNF CDEC Data'!L558,4))</f>
        <v>1968</v>
      </c>
      <c r="B558">
        <f>VALUE(RIGHT(LEFT('SBB FNF CDEC Data'!L558,6),2))</f>
        <v>2</v>
      </c>
      <c r="C558">
        <f t="shared" si="8"/>
        <v>1968</v>
      </c>
      <c r="D558">
        <f>'SBB FNF CDEC Data'!M558/1000</f>
        <v>1668.1</v>
      </c>
      <c r="G558" t="s">
        <v>9</v>
      </c>
      <c r="H558" t="s">
        <v>10</v>
      </c>
      <c r="I558">
        <v>65</v>
      </c>
      <c r="J558" t="s">
        <v>11</v>
      </c>
      <c r="K558" t="s">
        <v>12</v>
      </c>
      <c r="L558" t="s">
        <v>1072</v>
      </c>
      <c r="M558" t="s">
        <v>1073</v>
      </c>
      <c r="N558" t="s">
        <v>12</v>
      </c>
      <c r="O558" t="s">
        <v>15</v>
      </c>
    </row>
    <row r="559" spans="1:15" x14ac:dyDescent="0.3">
      <c r="A559">
        <f>VALUE(LEFT('SBB FNF CDEC Data'!L559,4))</f>
        <v>1968</v>
      </c>
      <c r="B559">
        <f>VALUE(RIGHT(LEFT('SBB FNF CDEC Data'!L559,6),2))</f>
        <v>3</v>
      </c>
      <c r="C559">
        <f t="shared" si="8"/>
        <v>1968</v>
      </c>
      <c r="D559">
        <f>'SBB FNF CDEC Data'!M559/1000</f>
        <v>1060.5</v>
      </c>
      <c r="G559" t="s">
        <v>9</v>
      </c>
      <c r="H559" t="s">
        <v>10</v>
      </c>
      <c r="I559">
        <v>65</v>
      </c>
      <c r="J559" t="s">
        <v>11</v>
      </c>
      <c r="K559" t="s">
        <v>12</v>
      </c>
      <c r="L559" t="s">
        <v>1074</v>
      </c>
      <c r="M559" t="s">
        <v>1075</v>
      </c>
      <c r="N559" t="s">
        <v>12</v>
      </c>
      <c r="O559" t="s">
        <v>15</v>
      </c>
    </row>
    <row r="560" spans="1:15" x14ac:dyDescent="0.3">
      <c r="A560">
        <f>VALUE(LEFT('SBB FNF CDEC Data'!L560,4))</f>
        <v>1968</v>
      </c>
      <c r="B560">
        <f>VALUE(RIGHT(LEFT('SBB FNF CDEC Data'!L560,6),2))</f>
        <v>4</v>
      </c>
      <c r="C560">
        <f t="shared" si="8"/>
        <v>1968</v>
      </c>
      <c r="D560">
        <f>'SBB FNF CDEC Data'!M560/1000</f>
        <v>597.29999999999995</v>
      </c>
      <c r="G560" t="s">
        <v>9</v>
      </c>
      <c r="H560" t="s">
        <v>10</v>
      </c>
      <c r="I560">
        <v>65</v>
      </c>
      <c r="J560" t="s">
        <v>11</v>
      </c>
      <c r="K560" t="s">
        <v>12</v>
      </c>
      <c r="L560" t="s">
        <v>1076</v>
      </c>
      <c r="M560" t="s">
        <v>1077</v>
      </c>
      <c r="N560" t="s">
        <v>12</v>
      </c>
      <c r="O560" t="s">
        <v>15</v>
      </c>
    </row>
    <row r="561" spans="1:15" x14ac:dyDescent="0.3">
      <c r="A561">
        <f>VALUE(LEFT('SBB FNF CDEC Data'!L561,4))</f>
        <v>1968</v>
      </c>
      <c r="B561">
        <f>VALUE(RIGHT(LEFT('SBB FNF CDEC Data'!L561,6),2))</f>
        <v>5</v>
      </c>
      <c r="C561">
        <f t="shared" si="8"/>
        <v>1968</v>
      </c>
      <c r="D561">
        <f>'SBB FNF CDEC Data'!M561/1000</f>
        <v>500.2</v>
      </c>
      <c r="G561" t="s">
        <v>9</v>
      </c>
      <c r="H561" t="s">
        <v>10</v>
      </c>
      <c r="I561">
        <v>65</v>
      </c>
      <c r="J561" t="s">
        <v>11</v>
      </c>
      <c r="K561" t="s">
        <v>12</v>
      </c>
      <c r="L561" t="s">
        <v>1078</v>
      </c>
      <c r="M561" t="s">
        <v>1079</v>
      </c>
      <c r="N561" t="s">
        <v>12</v>
      </c>
      <c r="O561" t="s">
        <v>15</v>
      </c>
    </row>
    <row r="562" spans="1:15" x14ac:dyDescent="0.3">
      <c r="A562">
        <f>VALUE(LEFT('SBB FNF CDEC Data'!L562,4))</f>
        <v>1968</v>
      </c>
      <c r="B562">
        <f>VALUE(RIGHT(LEFT('SBB FNF CDEC Data'!L562,6),2))</f>
        <v>6</v>
      </c>
      <c r="C562">
        <f t="shared" si="8"/>
        <v>1968</v>
      </c>
      <c r="D562">
        <f>'SBB FNF CDEC Data'!M562/1000</f>
        <v>343</v>
      </c>
      <c r="G562" t="s">
        <v>9</v>
      </c>
      <c r="H562" t="s">
        <v>10</v>
      </c>
      <c r="I562">
        <v>65</v>
      </c>
      <c r="J562" t="s">
        <v>11</v>
      </c>
      <c r="K562" t="s">
        <v>12</v>
      </c>
      <c r="L562" t="s">
        <v>1080</v>
      </c>
      <c r="M562" t="s">
        <v>112</v>
      </c>
      <c r="N562" t="s">
        <v>12</v>
      </c>
      <c r="O562" t="s">
        <v>15</v>
      </c>
    </row>
    <row r="563" spans="1:15" x14ac:dyDescent="0.3">
      <c r="A563">
        <f>VALUE(LEFT('SBB FNF CDEC Data'!L563,4))</f>
        <v>1968</v>
      </c>
      <c r="B563">
        <f>VALUE(RIGHT(LEFT('SBB FNF CDEC Data'!L563,6),2))</f>
        <v>7</v>
      </c>
      <c r="C563">
        <f t="shared" si="8"/>
        <v>1968</v>
      </c>
      <c r="D563">
        <f>'SBB FNF CDEC Data'!M563/1000</f>
        <v>306</v>
      </c>
      <c r="G563" t="s">
        <v>9</v>
      </c>
      <c r="H563" t="s">
        <v>10</v>
      </c>
      <c r="I563">
        <v>65</v>
      </c>
      <c r="J563" t="s">
        <v>11</v>
      </c>
      <c r="K563" t="s">
        <v>12</v>
      </c>
      <c r="L563" t="s">
        <v>1081</v>
      </c>
      <c r="M563" t="s">
        <v>69</v>
      </c>
      <c r="N563" t="s">
        <v>12</v>
      </c>
      <c r="O563" t="s">
        <v>15</v>
      </c>
    </row>
    <row r="564" spans="1:15" x14ac:dyDescent="0.3">
      <c r="A564">
        <f>VALUE(LEFT('SBB FNF CDEC Data'!L564,4))</f>
        <v>1968</v>
      </c>
      <c r="B564">
        <f>VALUE(RIGHT(LEFT('SBB FNF CDEC Data'!L564,6),2))</f>
        <v>8</v>
      </c>
      <c r="C564">
        <f t="shared" si="8"/>
        <v>1968</v>
      </c>
      <c r="D564">
        <f>'SBB FNF CDEC Data'!M564/1000</f>
        <v>327.39999999999998</v>
      </c>
      <c r="G564" t="s">
        <v>9</v>
      </c>
      <c r="H564" t="s">
        <v>10</v>
      </c>
      <c r="I564">
        <v>65</v>
      </c>
      <c r="J564" t="s">
        <v>11</v>
      </c>
      <c r="K564" t="s">
        <v>12</v>
      </c>
      <c r="L564" t="s">
        <v>1082</v>
      </c>
      <c r="M564" t="s">
        <v>1083</v>
      </c>
      <c r="N564" t="s">
        <v>12</v>
      </c>
      <c r="O564" t="s">
        <v>15</v>
      </c>
    </row>
    <row r="565" spans="1:15" x14ac:dyDescent="0.3">
      <c r="A565">
        <f>VALUE(LEFT('SBB FNF CDEC Data'!L565,4))</f>
        <v>1968</v>
      </c>
      <c r="B565">
        <f>VALUE(RIGHT(LEFT('SBB FNF CDEC Data'!L565,6),2))</f>
        <v>9</v>
      </c>
      <c r="C565">
        <f t="shared" si="8"/>
        <v>1968</v>
      </c>
      <c r="D565">
        <f>'SBB FNF CDEC Data'!M565/1000</f>
        <v>300.89999999999998</v>
      </c>
      <c r="G565" t="s">
        <v>9</v>
      </c>
      <c r="H565" t="s">
        <v>10</v>
      </c>
      <c r="I565">
        <v>65</v>
      </c>
      <c r="J565" t="s">
        <v>11</v>
      </c>
      <c r="K565" t="s">
        <v>12</v>
      </c>
      <c r="L565" t="s">
        <v>1084</v>
      </c>
      <c r="M565" t="s">
        <v>1085</v>
      </c>
      <c r="N565" t="s">
        <v>12</v>
      </c>
      <c r="O565" t="s">
        <v>15</v>
      </c>
    </row>
    <row r="566" spans="1:15" x14ac:dyDescent="0.3">
      <c r="A566">
        <f>VALUE(LEFT('SBB FNF CDEC Data'!L566,4))</f>
        <v>1968</v>
      </c>
      <c r="B566">
        <f>VALUE(RIGHT(LEFT('SBB FNF CDEC Data'!L566,6),2))</f>
        <v>10</v>
      </c>
      <c r="C566">
        <f t="shared" si="8"/>
        <v>1969</v>
      </c>
      <c r="D566">
        <f>'SBB FNF CDEC Data'!M566/1000</f>
        <v>321.10000000000002</v>
      </c>
      <c r="G566" t="s">
        <v>9</v>
      </c>
      <c r="H566" t="s">
        <v>10</v>
      </c>
      <c r="I566">
        <v>65</v>
      </c>
      <c r="J566" t="s">
        <v>11</v>
      </c>
      <c r="K566" t="s">
        <v>12</v>
      </c>
      <c r="L566" t="s">
        <v>1086</v>
      </c>
      <c r="M566" t="s">
        <v>1087</v>
      </c>
      <c r="N566" t="s">
        <v>12</v>
      </c>
      <c r="O566" t="s">
        <v>15</v>
      </c>
    </row>
    <row r="567" spans="1:15" x14ac:dyDescent="0.3">
      <c r="A567">
        <f>VALUE(LEFT('SBB FNF CDEC Data'!L567,4))</f>
        <v>1968</v>
      </c>
      <c r="B567">
        <f>VALUE(RIGHT(LEFT('SBB FNF CDEC Data'!L567,6),2))</f>
        <v>11</v>
      </c>
      <c r="C567">
        <f t="shared" si="8"/>
        <v>1969</v>
      </c>
      <c r="D567">
        <f>'SBB FNF CDEC Data'!M567/1000</f>
        <v>355.6</v>
      </c>
      <c r="G567" t="s">
        <v>9</v>
      </c>
      <c r="H567" t="s">
        <v>10</v>
      </c>
      <c r="I567">
        <v>65</v>
      </c>
      <c r="J567" t="s">
        <v>11</v>
      </c>
      <c r="K567" t="s">
        <v>12</v>
      </c>
      <c r="L567" t="s">
        <v>1088</v>
      </c>
      <c r="M567" t="s">
        <v>1089</v>
      </c>
      <c r="N567" t="s">
        <v>12</v>
      </c>
      <c r="O567" t="s">
        <v>15</v>
      </c>
    </row>
    <row r="568" spans="1:15" x14ac:dyDescent="0.3">
      <c r="A568">
        <f>VALUE(LEFT('SBB FNF CDEC Data'!L568,4))</f>
        <v>1968</v>
      </c>
      <c r="B568">
        <f>VALUE(RIGHT(LEFT('SBB FNF CDEC Data'!L568,6),2))</f>
        <v>12</v>
      </c>
      <c r="C568">
        <f t="shared" si="8"/>
        <v>1969</v>
      </c>
      <c r="D568">
        <f>'SBB FNF CDEC Data'!M568/1000</f>
        <v>980.2</v>
      </c>
      <c r="G568" t="s">
        <v>9</v>
      </c>
      <c r="H568" t="s">
        <v>10</v>
      </c>
      <c r="I568">
        <v>65</v>
      </c>
      <c r="J568" t="s">
        <v>11</v>
      </c>
      <c r="K568" t="s">
        <v>12</v>
      </c>
      <c r="L568" t="s">
        <v>1090</v>
      </c>
      <c r="M568" t="s">
        <v>1091</v>
      </c>
      <c r="N568" t="s">
        <v>12</v>
      </c>
      <c r="O568" t="s">
        <v>15</v>
      </c>
    </row>
    <row r="569" spans="1:15" x14ac:dyDescent="0.3">
      <c r="A569">
        <f>VALUE(LEFT('SBB FNF CDEC Data'!L569,4))</f>
        <v>1969</v>
      </c>
      <c r="B569">
        <f>VALUE(RIGHT(LEFT('SBB FNF CDEC Data'!L569,6),2))</f>
        <v>1</v>
      </c>
      <c r="C569">
        <f t="shared" si="8"/>
        <v>1969</v>
      </c>
      <c r="D569">
        <f>'SBB FNF CDEC Data'!M569/1000</f>
        <v>2548.6</v>
      </c>
      <c r="G569" t="s">
        <v>9</v>
      </c>
      <c r="H569" t="s">
        <v>10</v>
      </c>
      <c r="I569">
        <v>65</v>
      </c>
      <c r="J569" t="s">
        <v>11</v>
      </c>
      <c r="K569" t="s">
        <v>12</v>
      </c>
      <c r="L569" t="s">
        <v>1092</v>
      </c>
      <c r="M569" t="s">
        <v>1093</v>
      </c>
      <c r="N569" t="s">
        <v>12</v>
      </c>
      <c r="O569" t="s">
        <v>15</v>
      </c>
    </row>
    <row r="570" spans="1:15" x14ac:dyDescent="0.3">
      <c r="A570">
        <f>VALUE(LEFT('SBB FNF CDEC Data'!L570,4))</f>
        <v>1969</v>
      </c>
      <c r="B570">
        <f>VALUE(RIGHT(LEFT('SBB FNF CDEC Data'!L570,6),2))</f>
        <v>2</v>
      </c>
      <c r="C570">
        <f t="shared" si="8"/>
        <v>1969</v>
      </c>
      <c r="D570">
        <f>'SBB FNF CDEC Data'!M570/1000</f>
        <v>2209</v>
      </c>
      <c r="G570" t="s">
        <v>9</v>
      </c>
      <c r="H570" t="s">
        <v>10</v>
      </c>
      <c r="I570">
        <v>65</v>
      </c>
      <c r="J570" t="s">
        <v>11</v>
      </c>
      <c r="K570" t="s">
        <v>12</v>
      </c>
      <c r="L570" t="s">
        <v>1094</v>
      </c>
      <c r="M570" t="s">
        <v>1095</v>
      </c>
      <c r="N570" t="s">
        <v>12</v>
      </c>
      <c r="O570" t="s">
        <v>15</v>
      </c>
    </row>
    <row r="571" spans="1:15" x14ac:dyDescent="0.3">
      <c r="A571">
        <f>VALUE(LEFT('SBB FNF CDEC Data'!L571,4))</f>
        <v>1969</v>
      </c>
      <c r="B571">
        <f>VALUE(RIGHT(LEFT('SBB FNF CDEC Data'!L571,6),2))</f>
        <v>3</v>
      </c>
      <c r="C571">
        <f t="shared" si="8"/>
        <v>1969</v>
      </c>
      <c r="D571">
        <f>'SBB FNF CDEC Data'!M571/1000</f>
        <v>1306.8</v>
      </c>
      <c r="G571" t="s">
        <v>9</v>
      </c>
      <c r="H571" t="s">
        <v>10</v>
      </c>
      <c r="I571">
        <v>65</v>
      </c>
      <c r="J571" t="s">
        <v>11</v>
      </c>
      <c r="K571" t="s">
        <v>12</v>
      </c>
      <c r="L571" t="s">
        <v>1096</v>
      </c>
      <c r="M571" t="s">
        <v>1097</v>
      </c>
      <c r="N571" t="s">
        <v>12</v>
      </c>
      <c r="O571" t="s">
        <v>15</v>
      </c>
    </row>
    <row r="572" spans="1:15" x14ac:dyDescent="0.3">
      <c r="A572">
        <f>VALUE(LEFT('SBB FNF CDEC Data'!L572,4))</f>
        <v>1969</v>
      </c>
      <c r="B572">
        <f>VALUE(RIGHT(LEFT('SBB FNF CDEC Data'!L572,6),2))</f>
        <v>4</v>
      </c>
      <c r="C572">
        <f t="shared" si="8"/>
        <v>1969</v>
      </c>
      <c r="D572">
        <f>'SBB FNF CDEC Data'!M572/1000</f>
        <v>1482.1</v>
      </c>
      <c r="G572" t="s">
        <v>9</v>
      </c>
      <c r="H572" t="s">
        <v>10</v>
      </c>
      <c r="I572">
        <v>65</v>
      </c>
      <c r="J572" t="s">
        <v>11</v>
      </c>
      <c r="K572" t="s">
        <v>12</v>
      </c>
      <c r="L572" t="s">
        <v>1098</v>
      </c>
      <c r="M572" t="s">
        <v>1099</v>
      </c>
      <c r="N572" t="s">
        <v>12</v>
      </c>
      <c r="O572" t="s">
        <v>15</v>
      </c>
    </row>
    <row r="573" spans="1:15" x14ac:dyDescent="0.3">
      <c r="A573">
        <f>VALUE(LEFT('SBB FNF CDEC Data'!L573,4))</f>
        <v>1969</v>
      </c>
      <c r="B573">
        <f>VALUE(RIGHT(LEFT('SBB FNF CDEC Data'!L573,6),2))</f>
        <v>5</v>
      </c>
      <c r="C573">
        <f t="shared" si="8"/>
        <v>1969</v>
      </c>
      <c r="D573">
        <f>'SBB FNF CDEC Data'!M573/1000</f>
        <v>1071.8</v>
      </c>
      <c r="G573" t="s">
        <v>9</v>
      </c>
      <c r="H573" t="s">
        <v>10</v>
      </c>
      <c r="I573">
        <v>65</v>
      </c>
      <c r="J573" t="s">
        <v>11</v>
      </c>
      <c r="K573" t="s">
        <v>12</v>
      </c>
      <c r="L573" t="s">
        <v>1100</v>
      </c>
      <c r="M573" t="s">
        <v>1101</v>
      </c>
      <c r="N573" t="s">
        <v>12</v>
      </c>
      <c r="O573" t="s">
        <v>15</v>
      </c>
    </row>
    <row r="574" spans="1:15" x14ac:dyDescent="0.3">
      <c r="A574">
        <f>VALUE(LEFT('SBB FNF CDEC Data'!L574,4))</f>
        <v>1969</v>
      </c>
      <c r="B574">
        <f>VALUE(RIGHT(LEFT('SBB FNF CDEC Data'!L574,6),2))</f>
        <v>6</v>
      </c>
      <c r="C574">
        <f t="shared" si="8"/>
        <v>1969</v>
      </c>
      <c r="D574">
        <f>'SBB FNF CDEC Data'!M574/1000</f>
        <v>538.70000000000005</v>
      </c>
      <c r="G574" t="s">
        <v>9</v>
      </c>
      <c r="H574" t="s">
        <v>10</v>
      </c>
      <c r="I574">
        <v>65</v>
      </c>
      <c r="J574" t="s">
        <v>11</v>
      </c>
      <c r="K574" t="s">
        <v>12</v>
      </c>
      <c r="L574" t="s">
        <v>1102</v>
      </c>
      <c r="M574" t="s">
        <v>1103</v>
      </c>
      <c r="N574" t="s">
        <v>12</v>
      </c>
      <c r="O574" t="s">
        <v>15</v>
      </c>
    </row>
    <row r="575" spans="1:15" x14ac:dyDescent="0.3">
      <c r="A575">
        <f>VALUE(LEFT('SBB FNF CDEC Data'!L575,4))</f>
        <v>1969</v>
      </c>
      <c r="B575">
        <f>VALUE(RIGHT(LEFT('SBB FNF CDEC Data'!L575,6),2))</f>
        <v>7</v>
      </c>
      <c r="C575">
        <f t="shared" si="8"/>
        <v>1969</v>
      </c>
      <c r="D575">
        <f>'SBB FNF CDEC Data'!M575/1000</f>
        <v>361.3</v>
      </c>
      <c r="G575" t="s">
        <v>9</v>
      </c>
      <c r="H575" t="s">
        <v>10</v>
      </c>
      <c r="I575">
        <v>65</v>
      </c>
      <c r="J575" t="s">
        <v>11</v>
      </c>
      <c r="K575" t="s">
        <v>12</v>
      </c>
      <c r="L575" t="s">
        <v>1104</v>
      </c>
      <c r="M575" t="s">
        <v>1105</v>
      </c>
      <c r="N575" t="s">
        <v>12</v>
      </c>
      <c r="O575" t="s">
        <v>15</v>
      </c>
    </row>
    <row r="576" spans="1:15" x14ac:dyDescent="0.3">
      <c r="A576">
        <f>VALUE(LEFT('SBB FNF CDEC Data'!L576,4))</f>
        <v>1969</v>
      </c>
      <c r="B576">
        <f>VALUE(RIGHT(LEFT('SBB FNF CDEC Data'!L576,6),2))</f>
        <v>8</v>
      </c>
      <c r="C576">
        <f t="shared" si="8"/>
        <v>1969</v>
      </c>
      <c r="D576">
        <f>'SBB FNF CDEC Data'!M576/1000</f>
        <v>293.10000000000002</v>
      </c>
      <c r="G576" t="s">
        <v>9</v>
      </c>
      <c r="H576" t="s">
        <v>10</v>
      </c>
      <c r="I576">
        <v>65</v>
      </c>
      <c r="J576" t="s">
        <v>11</v>
      </c>
      <c r="K576" t="s">
        <v>12</v>
      </c>
      <c r="L576" t="s">
        <v>1106</v>
      </c>
      <c r="M576" t="s">
        <v>1107</v>
      </c>
      <c r="N576" t="s">
        <v>12</v>
      </c>
      <c r="O576" t="s">
        <v>15</v>
      </c>
    </row>
    <row r="577" spans="1:15" x14ac:dyDescent="0.3">
      <c r="A577">
        <f>VALUE(LEFT('SBB FNF CDEC Data'!L577,4))</f>
        <v>1969</v>
      </c>
      <c r="B577">
        <f>VALUE(RIGHT(LEFT('SBB FNF CDEC Data'!L577,6),2))</f>
        <v>9</v>
      </c>
      <c r="C577">
        <f t="shared" si="8"/>
        <v>1969</v>
      </c>
      <c r="D577">
        <f>'SBB FNF CDEC Data'!M577/1000</f>
        <v>328.9</v>
      </c>
      <c r="G577" t="s">
        <v>9</v>
      </c>
      <c r="H577" t="s">
        <v>10</v>
      </c>
      <c r="I577">
        <v>65</v>
      </c>
      <c r="J577" t="s">
        <v>11</v>
      </c>
      <c r="K577" t="s">
        <v>12</v>
      </c>
      <c r="L577" t="s">
        <v>1108</v>
      </c>
      <c r="M577" t="s">
        <v>1109</v>
      </c>
      <c r="N577" t="s">
        <v>12</v>
      </c>
      <c r="O577" t="s">
        <v>15</v>
      </c>
    </row>
    <row r="578" spans="1:15" x14ac:dyDescent="0.3">
      <c r="A578">
        <f>VALUE(LEFT('SBB FNF CDEC Data'!L578,4))</f>
        <v>1969</v>
      </c>
      <c r="B578">
        <f>VALUE(RIGHT(LEFT('SBB FNF CDEC Data'!L578,6),2))</f>
        <v>10</v>
      </c>
      <c r="C578">
        <f t="shared" si="8"/>
        <v>1970</v>
      </c>
      <c r="D578">
        <f>'SBB FNF CDEC Data'!M578/1000</f>
        <v>355.5</v>
      </c>
      <c r="G578" t="s">
        <v>9</v>
      </c>
      <c r="H578" t="s">
        <v>10</v>
      </c>
      <c r="I578">
        <v>65</v>
      </c>
      <c r="J578" t="s">
        <v>11</v>
      </c>
      <c r="K578" t="s">
        <v>12</v>
      </c>
      <c r="L578" t="s">
        <v>1110</v>
      </c>
      <c r="M578" t="s">
        <v>1111</v>
      </c>
      <c r="N578" t="s">
        <v>12</v>
      </c>
      <c r="O578" t="s">
        <v>15</v>
      </c>
    </row>
    <row r="579" spans="1:15" x14ac:dyDescent="0.3">
      <c r="A579">
        <f>VALUE(LEFT('SBB FNF CDEC Data'!L579,4))</f>
        <v>1969</v>
      </c>
      <c r="B579">
        <f>VALUE(RIGHT(LEFT('SBB FNF CDEC Data'!L579,6),2))</f>
        <v>11</v>
      </c>
      <c r="C579">
        <f t="shared" ref="C579:C642" si="9">IF(B579&gt;=10,A579+1,A579)</f>
        <v>1970</v>
      </c>
      <c r="D579">
        <f>'SBB FNF CDEC Data'!M579/1000</f>
        <v>329.8</v>
      </c>
      <c r="G579" t="s">
        <v>9</v>
      </c>
      <c r="H579" t="s">
        <v>10</v>
      </c>
      <c r="I579">
        <v>65</v>
      </c>
      <c r="J579" t="s">
        <v>11</v>
      </c>
      <c r="K579" t="s">
        <v>12</v>
      </c>
      <c r="L579" t="s">
        <v>1112</v>
      </c>
      <c r="M579" t="s">
        <v>1113</v>
      </c>
      <c r="N579" t="s">
        <v>12</v>
      </c>
      <c r="O579" t="s">
        <v>15</v>
      </c>
    </row>
    <row r="580" spans="1:15" x14ac:dyDescent="0.3">
      <c r="A580">
        <f>VALUE(LEFT('SBB FNF CDEC Data'!L580,4))</f>
        <v>1969</v>
      </c>
      <c r="B580">
        <f>VALUE(RIGHT(LEFT('SBB FNF CDEC Data'!L580,6),2))</f>
        <v>12</v>
      </c>
      <c r="C580">
        <f t="shared" si="9"/>
        <v>1970</v>
      </c>
      <c r="D580">
        <f>'SBB FNF CDEC Data'!M580/1000</f>
        <v>1485.5</v>
      </c>
      <c r="G580" t="s">
        <v>9</v>
      </c>
      <c r="H580" t="s">
        <v>10</v>
      </c>
      <c r="I580">
        <v>65</v>
      </c>
      <c r="J580" t="s">
        <v>11</v>
      </c>
      <c r="K580" t="s">
        <v>12</v>
      </c>
      <c r="L580" t="s">
        <v>1114</v>
      </c>
      <c r="M580" t="s">
        <v>1115</v>
      </c>
      <c r="N580" t="s">
        <v>12</v>
      </c>
      <c r="O580" t="s">
        <v>15</v>
      </c>
    </row>
    <row r="581" spans="1:15" x14ac:dyDescent="0.3">
      <c r="A581">
        <f>VALUE(LEFT('SBB FNF CDEC Data'!L581,4))</f>
        <v>1970</v>
      </c>
      <c r="B581">
        <f>VALUE(RIGHT(LEFT('SBB FNF CDEC Data'!L581,6),2))</f>
        <v>1</v>
      </c>
      <c r="C581">
        <f t="shared" si="9"/>
        <v>1970</v>
      </c>
      <c r="D581">
        <f>'SBB FNF CDEC Data'!M581/1000</f>
        <v>4535.8</v>
      </c>
      <c r="G581" t="s">
        <v>9</v>
      </c>
      <c r="H581" t="s">
        <v>10</v>
      </c>
      <c r="I581">
        <v>65</v>
      </c>
      <c r="J581" t="s">
        <v>11</v>
      </c>
      <c r="K581" t="s">
        <v>12</v>
      </c>
      <c r="L581" t="s">
        <v>1116</v>
      </c>
      <c r="M581" t="s">
        <v>1117</v>
      </c>
      <c r="N581" t="s">
        <v>12</v>
      </c>
      <c r="O581" t="s">
        <v>15</v>
      </c>
    </row>
    <row r="582" spans="1:15" x14ac:dyDescent="0.3">
      <c r="A582">
        <f>VALUE(LEFT('SBB FNF CDEC Data'!L582,4))</f>
        <v>1970</v>
      </c>
      <c r="B582">
        <f>VALUE(RIGHT(LEFT('SBB FNF CDEC Data'!L582,6),2))</f>
        <v>2</v>
      </c>
      <c r="C582">
        <f t="shared" si="9"/>
        <v>1970</v>
      </c>
      <c r="D582">
        <f>'SBB FNF CDEC Data'!M582/1000</f>
        <v>1369</v>
      </c>
      <c r="G582" t="s">
        <v>9</v>
      </c>
      <c r="H582" t="s">
        <v>10</v>
      </c>
      <c r="I582">
        <v>65</v>
      </c>
      <c r="J582" t="s">
        <v>11</v>
      </c>
      <c r="K582" t="s">
        <v>12</v>
      </c>
      <c r="L582" t="s">
        <v>1118</v>
      </c>
      <c r="M582" t="s">
        <v>1119</v>
      </c>
      <c r="N582" t="s">
        <v>12</v>
      </c>
      <c r="O582" t="s">
        <v>15</v>
      </c>
    </row>
    <row r="583" spans="1:15" x14ac:dyDescent="0.3">
      <c r="A583">
        <f>VALUE(LEFT('SBB FNF CDEC Data'!L583,4))</f>
        <v>1970</v>
      </c>
      <c r="B583">
        <f>VALUE(RIGHT(LEFT('SBB FNF CDEC Data'!L583,6),2))</f>
        <v>3</v>
      </c>
      <c r="C583">
        <f t="shared" si="9"/>
        <v>1970</v>
      </c>
      <c r="D583">
        <f>'SBB FNF CDEC Data'!M583/1000</f>
        <v>1232.5999999999999</v>
      </c>
      <c r="G583" t="s">
        <v>9</v>
      </c>
      <c r="H583" t="s">
        <v>10</v>
      </c>
      <c r="I583">
        <v>65</v>
      </c>
      <c r="J583" t="s">
        <v>11</v>
      </c>
      <c r="K583" t="s">
        <v>12</v>
      </c>
      <c r="L583" t="s">
        <v>1120</v>
      </c>
      <c r="M583" t="s">
        <v>1121</v>
      </c>
      <c r="N583" t="s">
        <v>12</v>
      </c>
      <c r="O583" t="s">
        <v>15</v>
      </c>
    </row>
    <row r="584" spans="1:15" x14ac:dyDescent="0.3">
      <c r="A584">
        <f>VALUE(LEFT('SBB FNF CDEC Data'!L584,4))</f>
        <v>1970</v>
      </c>
      <c r="B584">
        <f>VALUE(RIGHT(LEFT('SBB FNF CDEC Data'!L584,6),2))</f>
        <v>4</v>
      </c>
      <c r="C584">
        <f t="shared" si="9"/>
        <v>1970</v>
      </c>
      <c r="D584">
        <f>'SBB FNF CDEC Data'!M584/1000</f>
        <v>560.9</v>
      </c>
      <c r="G584" t="s">
        <v>9</v>
      </c>
      <c r="H584" t="s">
        <v>10</v>
      </c>
      <c r="I584">
        <v>65</v>
      </c>
      <c r="J584" t="s">
        <v>11</v>
      </c>
      <c r="K584" t="s">
        <v>12</v>
      </c>
      <c r="L584" t="s">
        <v>1122</v>
      </c>
      <c r="M584" t="s">
        <v>1123</v>
      </c>
      <c r="N584" t="s">
        <v>12</v>
      </c>
      <c r="O584" t="s">
        <v>15</v>
      </c>
    </row>
    <row r="585" spans="1:15" x14ac:dyDescent="0.3">
      <c r="A585">
        <f>VALUE(LEFT('SBB FNF CDEC Data'!L585,4))</f>
        <v>1970</v>
      </c>
      <c r="B585">
        <f>VALUE(RIGHT(LEFT('SBB FNF CDEC Data'!L585,6),2))</f>
        <v>5</v>
      </c>
      <c r="C585">
        <f t="shared" si="9"/>
        <v>1970</v>
      </c>
      <c r="D585">
        <f>'SBB FNF CDEC Data'!M585/1000</f>
        <v>513.70000000000005</v>
      </c>
      <c r="G585" t="s">
        <v>9</v>
      </c>
      <c r="H585" t="s">
        <v>10</v>
      </c>
      <c r="I585">
        <v>65</v>
      </c>
      <c r="J585" t="s">
        <v>11</v>
      </c>
      <c r="K585" t="s">
        <v>12</v>
      </c>
      <c r="L585" t="s">
        <v>1124</v>
      </c>
      <c r="M585" t="s">
        <v>1125</v>
      </c>
      <c r="N585" t="s">
        <v>12</v>
      </c>
      <c r="O585" t="s">
        <v>15</v>
      </c>
    </row>
    <row r="586" spans="1:15" x14ac:dyDescent="0.3">
      <c r="A586">
        <f>VALUE(LEFT('SBB FNF CDEC Data'!L586,4))</f>
        <v>1970</v>
      </c>
      <c r="B586">
        <f>VALUE(RIGHT(LEFT('SBB FNF CDEC Data'!L586,6),2))</f>
        <v>6</v>
      </c>
      <c r="C586">
        <f t="shared" si="9"/>
        <v>1970</v>
      </c>
      <c r="D586">
        <f>'SBB FNF CDEC Data'!M586/1000</f>
        <v>411</v>
      </c>
      <c r="G586" t="s">
        <v>9</v>
      </c>
      <c r="H586" t="s">
        <v>10</v>
      </c>
      <c r="I586">
        <v>65</v>
      </c>
      <c r="J586" t="s">
        <v>11</v>
      </c>
      <c r="K586" t="s">
        <v>12</v>
      </c>
      <c r="L586" t="s">
        <v>1126</v>
      </c>
      <c r="M586" t="s">
        <v>1127</v>
      </c>
      <c r="N586" t="s">
        <v>12</v>
      </c>
      <c r="O586" t="s">
        <v>15</v>
      </c>
    </row>
    <row r="587" spans="1:15" x14ac:dyDescent="0.3">
      <c r="A587">
        <f>VALUE(LEFT('SBB FNF CDEC Data'!L587,4))</f>
        <v>1970</v>
      </c>
      <c r="B587">
        <f>VALUE(RIGHT(LEFT('SBB FNF CDEC Data'!L587,6),2))</f>
        <v>7</v>
      </c>
      <c r="C587">
        <f t="shared" si="9"/>
        <v>1970</v>
      </c>
      <c r="D587">
        <f>'SBB FNF CDEC Data'!M587/1000</f>
        <v>323</v>
      </c>
      <c r="G587" t="s">
        <v>9</v>
      </c>
      <c r="H587" t="s">
        <v>10</v>
      </c>
      <c r="I587">
        <v>65</v>
      </c>
      <c r="J587" t="s">
        <v>11</v>
      </c>
      <c r="K587" t="s">
        <v>12</v>
      </c>
      <c r="L587" t="s">
        <v>1128</v>
      </c>
      <c r="M587" t="s">
        <v>1129</v>
      </c>
      <c r="N587" t="s">
        <v>12</v>
      </c>
      <c r="O587" t="s">
        <v>15</v>
      </c>
    </row>
    <row r="588" spans="1:15" x14ac:dyDescent="0.3">
      <c r="A588">
        <f>VALUE(LEFT('SBB FNF CDEC Data'!L588,4))</f>
        <v>1970</v>
      </c>
      <c r="B588">
        <f>VALUE(RIGHT(LEFT('SBB FNF CDEC Data'!L588,6),2))</f>
        <v>8</v>
      </c>
      <c r="C588">
        <f t="shared" si="9"/>
        <v>1970</v>
      </c>
      <c r="D588">
        <f>'SBB FNF CDEC Data'!M588/1000</f>
        <v>305.89999999999998</v>
      </c>
      <c r="G588" t="s">
        <v>9</v>
      </c>
      <c r="H588" t="s">
        <v>10</v>
      </c>
      <c r="I588">
        <v>65</v>
      </c>
      <c r="J588" t="s">
        <v>11</v>
      </c>
      <c r="K588" t="s">
        <v>12</v>
      </c>
      <c r="L588" t="s">
        <v>1130</v>
      </c>
      <c r="M588" t="s">
        <v>1131</v>
      </c>
      <c r="N588" t="s">
        <v>12</v>
      </c>
      <c r="O588" t="s">
        <v>15</v>
      </c>
    </row>
    <row r="589" spans="1:15" x14ac:dyDescent="0.3">
      <c r="A589">
        <f>VALUE(LEFT('SBB FNF CDEC Data'!L589,4))</f>
        <v>1970</v>
      </c>
      <c r="B589">
        <f>VALUE(RIGHT(LEFT('SBB FNF CDEC Data'!L589,6),2))</f>
        <v>9</v>
      </c>
      <c r="C589">
        <f t="shared" si="9"/>
        <v>1970</v>
      </c>
      <c r="D589">
        <f>'SBB FNF CDEC Data'!M589/1000</f>
        <v>288.10000000000002</v>
      </c>
      <c r="G589" t="s">
        <v>9</v>
      </c>
      <c r="H589" t="s">
        <v>10</v>
      </c>
      <c r="I589">
        <v>65</v>
      </c>
      <c r="J589" t="s">
        <v>11</v>
      </c>
      <c r="K589" t="s">
        <v>12</v>
      </c>
      <c r="L589" t="s">
        <v>1132</v>
      </c>
      <c r="M589" t="s">
        <v>1133</v>
      </c>
      <c r="N589" t="s">
        <v>12</v>
      </c>
      <c r="O589" t="s">
        <v>15</v>
      </c>
    </row>
    <row r="590" spans="1:15" x14ac:dyDescent="0.3">
      <c r="A590">
        <f>VALUE(LEFT('SBB FNF CDEC Data'!L590,4))</f>
        <v>1970</v>
      </c>
      <c r="B590">
        <f>VALUE(RIGHT(LEFT('SBB FNF CDEC Data'!L590,6),2))</f>
        <v>10</v>
      </c>
      <c r="C590">
        <f t="shared" si="9"/>
        <v>1971</v>
      </c>
      <c r="D590">
        <f>'SBB FNF CDEC Data'!M590/1000</f>
        <v>343.45</v>
      </c>
      <c r="G590" t="s">
        <v>9</v>
      </c>
      <c r="H590" t="s">
        <v>10</v>
      </c>
      <c r="I590">
        <v>65</v>
      </c>
      <c r="J590" t="s">
        <v>11</v>
      </c>
      <c r="K590" t="s">
        <v>12</v>
      </c>
      <c r="L590" t="s">
        <v>1134</v>
      </c>
      <c r="M590" t="s">
        <v>1135</v>
      </c>
      <c r="N590" t="s">
        <v>12</v>
      </c>
      <c r="O590" t="s">
        <v>15</v>
      </c>
    </row>
    <row r="591" spans="1:15" x14ac:dyDescent="0.3">
      <c r="A591">
        <f>VALUE(LEFT('SBB FNF CDEC Data'!L591,4))</f>
        <v>1970</v>
      </c>
      <c r="B591">
        <f>VALUE(RIGHT(LEFT('SBB FNF CDEC Data'!L591,6),2))</f>
        <v>11</v>
      </c>
      <c r="C591">
        <f t="shared" si="9"/>
        <v>1971</v>
      </c>
      <c r="D591">
        <f>'SBB FNF CDEC Data'!M591/1000</f>
        <v>1032.3499999999999</v>
      </c>
      <c r="G591" t="s">
        <v>9</v>
      </c>
      <c r="H591" t="s">
        <v>10</v>
      </c>
      <c r="I591">
        <v>65</v>
      </c>
      <c r="J591" t="s">
        <v>11</v>
      </c>
      <c r="K591" t="s">
        <v>12</v>
      </c>
      <c r="L591" t="s">
        <v>1136</v>
      </c>
      <c r="M591" t="s">
        <v>1137</v>
      </c>
      <c r="N591" t="s">
        <v>12</v>
      </c>
      <c r="O591" t="s">
        <v>15</v>
      </c>
    </row>
    <row r="592" spans="1:15" x14ac:dyDescent="0.3">
      <c r="A592">
        <f>VALUE(LEFT('SBB FNF CDEC Data'!L592,4))</f>
        <v>1970</v>
      </c>
      <c r="B592">
        <f>VALUE(RIGHT(LEFT('SBB FNF CDEC Data'!L592,6),2))</f>
        <v>12</v>
      </c>
      <c r="C592">
        <f t="shared" si="9"/>
        <v>1971</v>
      </c>
      <c r="D592">
        <f>'SBB FNF CDEC Data'!M592/1000</f>
        <v>1704.53</v>
      </c>
      <c r="G592" t="s">
        <v>9</v>
      </c>
      <c r="H592" t="s">
        <v>10</v>
      </c>
      <c r="I592">
        <v>65</v>
      </c>
      <c r="J592" t="s">
        <v>11</v>
      </c>
      <c r="K592" t="s">
        <v>12</v>
      </c>
      <c r="L592" t="s">
        <v>1138</v>
      </c>
      <c r="M592" t="s">
        <v>1139</v>
      </c>
      <c r="N592" t="s">
        <v>12</v>
      </c>
      <c r="O592" t="s">
        <v>15</v>
      </c>
    </row>
    <row r="593" spans="1:15" x14ac:dyDescent="0.3">
      <c r="A593">
        <f>VALUE(LEFT('SBB FNF CDEC Data'!L593,4))</f>
        <v>1971</v>
      </c>
      <c r="B593">
        <f>VALUE(RIGHT(LEFT('SBB FNF CDEC Data'!L593,6),2))</f>
        <v>1</v>
      </c>
      <c r="C593">
        <f t="shared" si="9"/>
        <v>1971</v>
      </c>
      <c r="D593">
        <f>'SBB FNF CDEC Data'!M593/1000</f>
        <v>1648.15</v>
      </c>
      <c r="G593" t="s">
        <v>9</v>
      </c>
      <c r="H593" t="s">
        <v>10</v>
      </c>
      <c r="I593">
        <v>65</v>
      </c>
      <c r="J593" t="s">
        <v>11</v>
      </c>
      <c r="K593" t="s">
        <v>12</v>
      </c>
      <c r="L593" t="s">
        <v>1140</v>
      </c>
      <c r="M593" t="s">
        <v>1141</v>
      </c>
      <c r="N593" t="s">
        <v>12</v>
      </c>
      <c r="O593" t="s">
        <v>15</v>
      </c>
    </row>
    <row r="594" spans="1:15" x14ac:dyDescent="0.3">
      <c r="A594">
        <f>VALUE(LEFT('SBB FNF CDEC Data'!L594,4))</f>
        <v>1971</v>
      </c>
      <c r="B594">
        <f>VALUE(RIGHT(LEFT('SBB FNF CDEC Data'!L594,6),2))</f>
        <v>2</v>
      </c>
      <c r="C594">
        <f t="shared" si="9"/>
        <v>1971</v>
      </c>
      <c r="D594">
        <f>'SBB FNF CDEC Data'!M594/1000</f>
        <v>766.29</v>
      </c>
      <c r="G594" t="s">
        <v>9</v>
      </c>
      <c r="H594" t="s">
        <v>10</v>
      </c>
      <c r="I594">
        <v>65</v>
      </c>
      <c r="J594" t="s">
        <v>11</v>
      </c>
      <c r="K594" t="s">
        <v>12</v>
      </c>
      <c r="L594" t="s">
        <v>1142</v>
      </c>
      <c r="M594" t="s">
        <v>1143</v>
      </c>
      <c r="N594" t="s">
        <v>12</v>
      </c>
      <c r="O594" t="s">
        <v>15</v>
      </c>
    </row>
    <row r="595" spans="1:15" x14ac:dyDescent="0.3">
      <c r="A595">
        <f>VALUE(LEFT('SBB FNF CDEC Data'!L595,4))</f>
        <v>1971</v>
      </c>
      <c r="B595">
        <f>VALUE(RIGHT(LEFT('SBB FNF CDEC Data'!L595,6),2))</f>
        <v>3</v>
      </c>
      <c r="C595">
        <f t="shared" si="9"/>
        <v>1971</v>
      </c>
      <c r="D595">
        <f>'SBB FNF CDEC Data'!M595/1000</f>
        <v>1493.2</v>
      </c>
      <c r="G595" t="s">
        <v>9</v>
      </c>
      <c r="H595" t="s">
        <v>10</v>
      </c>
      <c r="I595">
        <v>65</v>
      </c>
      <c r="J595" t="s">
        <v>11</v>
      </c>
      <c r="K595" t="s">
        <v>12</v>
      </c>
      <c r="L595" t="s">
        <v>1144</v>
      </c>
      <c r="M595" t="s">
        <v>1145</v>
      </c>
      <c r="N595" t="s">
        <v>12</v>
      </c>
      <c r="O595" t="s">
        <v>15</v>
      </c>
    </row>
    <row r="596" spans="1:15" x14ac:dyDescent="0.3">
      <c r="A596">
        <f>VALUE(LEFT('SBB FNF CDEC Data'!L596,4))</f>
        <v>1971</v>
      </c>
      <c r="B596">
        <f>VALUE(RIGHT(LEFT('SBB FNF CDEC Data'!L596,6),2))</f>
        <v>4</v>
      </c>
      <c r="C596">
        <f t="shared" si="9"/>
        <v>1971</v>
      </c>
      <c r="D596">
        <f>'SBB FNF CDEC Data'!M596/1000</f>
        <v>1109.98</v>
      </c>
      <c r="G596" t="s">
        <v>9</v>
      </c>
      <c r="H596" t="s">
        <v>10</v>
      </c>
      <c r="I596">
        <v>65</v>
      </c>
      <c r="J596" t="s">
        <v>11</v>
      </c>
      <c r="K596" t="s">
        <v>12</v>
      </c>
      <c r="L596" t="s">
        <v>1146</v>
      </c>
      <c r="M596" t="s">
        <v>1147</v>
      </c>
      <c r="N596" t="s">
        <v>12</v>
      </c>
      <c r="O596" t="s">
        <v>15</v>
      </c>
    </row>
    <row r="597" spans="1:15" x14ac:dyDescent="0.3">
      <c r="A597">
        <f>VALUE(LEFT('SBB FNF CDEC Data'!L597,4))</f>
        <v>1971</v>
      </c>
      <c r="B597">
        <f>VALUE(RIGHT(LEFT('SBB FNF CDEC Data'!L597,6),2))</f>
        <v>5</v>
      </c>
      <c r="C597">
        <f t="shared" si="9"/>
        <v>1971</v>
      </c>
      <c r="D597">
        <f>'SBB FNF CDEC Data'!M597/1000</f>
        <v>956.69</v>
      </c>
      <c r="G597" t="s">
        <v>9</v>
      </c>
      <c r="H597" t="s">
        <v>10</v>
      </c>
      <c r="I597">
        <v>65</v>
      </c>
      <c r="J597" t="s">
        <v>11</v>
      </c>
      <c r="K597" t="s">
        <v>12</v>
      </c>
      <c r="L597" t="s">
        <v>1148</v>
      </c>
      <c r="M597" t="s">
        <v>1149</v>
      </c>
      <c r="N597" t="s">
        <v>12</v>
      </c>
      <c r="O597" t="s">
        <v>15</v>
      </c>
    </row>
    <row r="598" spans="1:15" x14ac:dyDescent="0.3">
      <c r="A598">
        <f>VALUE(LEFT('SBB FNF CDEC Data'!L598,4))</f>
        <v>1971</v>
      </c>
      <c r="B598">
        <f>VALUE(RIGHT(LEFT('SBB FNF CDEC Data'!L598,6),2))</f>
        <v>6</v>
      </c>
      <c r="C598">
        <f t="shared" si="9"/>
        <v>1971</v>
      </c>
      <c r="D598">
        <f>'SBB FNF CDEC Data'!M598/1000</f>
        <v>674.01</v>
      </c>
      <c r="G598" t="s">
        <v>9</v>
      </c>
      <c r="H598" t="s">
        <v>10</v>
      </c>
      <c r="I598">
        <v>65</v>
      </c>
      <c r="J598" t="s">
        <v>11</v>
      </c>
      <c r="K598" t="s">
        <v>12</v>
      </c>
      <c r="L598" t="s">
        <v>1150</v>
      </c>
      <c r="M598" t="s">
        <v>1151</v>
      </c>
      <c r="N598" t="s">
        <v>12</v>
      </c>
      <c r="O598" t="s">
        <v>15</v>
      </c>
    </row>
    <row r="599" spans="1:15" x14ac:dyDescent="0.3">
      <c r="A599">
        <f>VALUE(LEFT('SBB FNF CDEC Data'!L599,4))</f>
        <v>1971</v>
      </c>
      <c r="B599">
        <f>VALUE(RIGHT(LEFT('SBB FNF CDEC Data'!L599,6),2))</f>
        <v>7</v>
      </c>
      <c r="C599">
        <f t="shared" si="9"/>
        <v>1971</v>
      </c>
      <c r="D599">
        <f>'SBB FNF CDEC Data'!M599/1000</f>
        <v>420.52</v>
      </c>
      <c r="G599" t="s">
        <v>9</v>
      </c>
      <c r="H599" t="s">
        <v>10</v>
      </c>
      <c r="I599">
        <v>65</v>
      </c>
      <c r="J599" t="s">
        <v>11</v>
      </c>
      <c r="K599" t="s">
        <v>12</v>
      </c>
      <c r="L599" t="s">
        <v>1152</v>
      </c>
      <c r="M599" t="s">
        <v>1153</v>
      </c>
      <c r="N599" t="s">
        <v>12</v>
      </c>
      <c r="O599" t="s">
        <v>15</v>
      </c>
    </row>
    <row r="600" spans="1:15" x14ac:dyDescent="0.3">
      <c r="A600">
        <f>VALUE(LEFT('SBB FNF CDEC Data'!L600,4))</f>
        <v>1971</v>
      </c>
      <c r="B600">
        <f>VALUE(RIGHT(LEFT('SBB FNF CDEC Data'!L600,6),2))</f>
        <v>8</v>
      </c>
      <c r="C600">
        <f t="shared" si="9"/>
        <v>1971</v>
      </c>
      <c r="D600">
        <f>'SBB FNF CDEC Data'!M600/1000</f>
        <v>312.88</v>
      </c>
      <c r="G600" t="s">
        <v>9</v>
      </c>
      <c r="H600" t="s">
        <v>10</v>
      </c>
      <c r="I600">
        <v>65</v>
      </c>
      <c r="J600" t="s">
        <v>11</v>
      </c>
      <c r="K600" t="s">
        <v>12</v>
      </c>
      <c r="L600" t="s">
        <v>1154</v>
      </c>
      <c r="M600" t="s">
        <v>1155</v>
      </c>
      <c r="N600" t="s">
        <v>12</v>
      </c>
      <c r="O600" t="s">
        <v>15</v>
      </c>
    </row>
    <row r="601" spans="1:15" x14ac:dyDescent="0.3">
      <c r="A601">
        <f>VALUE(LEFT('SBB FNF CDEC Data'!L601,4))</f>
        <v>1971</v>
      </c>
      <c r="B601">
        <f>VALUE(RIGHT(LEFT('SBB FNF CDEC Data'!L601,6),2))</f>
        <v>9</v>
      </c>
      <c r="C601">
        <f t="shared" si="9"/>
        <v>1971</v>
      </c>
      <c r="D601">
        <f>'SBB FNF CDEC Data'!M601/1000</f>
        <v>322.45999999999998</v>
      </c>
      <c r="G601" t="s">
        <v>9</v>
      </c>
      <c r="H601" t="s">
        <v>10</v>
      </c>
      <c r="I601">
        <v>65</v>
      </c>
      <c r="J601" t="s">
        <v>11</v>
      </c>
      <c r="K601" t="s">
        <v>12</v>
      </c>
      <c r="L601" t="s">
        <v>1156</v>
      </c>
      <c r="M601" t="s">
        <v>1157</v>
      </c>
      <c r="N601" t="s">
        <v>12</v>
      </c>
      <c r="O601" t="s">
        <v>15</v>
      </c>
    </row>
    <row r="602" spans="1:15" x14ac:dyDescent="0.3">
      <c r="A602">
        <f>VALUE(LEFT('SBB FNF CDEC Data'!L602,4))</f>
        <v>1971</v>
      </c>
      <c r="B602">
        <f>VALUE(RIGHT(LEFT('SBB FNF CDEC Data'!L602,6),2))</f>
        <v>10</v>
      </c>
      <c r="C602">
        <f t="shared" si="9"/>
        <v>1972</v>
      </c>
      <c r="D602">
        <f>'SBB FNF CDEC Data'!M602/1000</f>
        <v>370.2</v>
      </c>
      <c r="G602" t="s">
        <v>9</v>
      </c>
      <c r="H602" t="s">
        <v>10</v>
      </c>
      <c r="I602">
        <v>65</v>
      </c>
      <c r="J602" t="s">
        <v>11</v>
      </c>
      <c r="K602" t="s">
        <v>12</v>
      </c>
      <c r="L602" t="s">
        <v>1158</v>
      </c>
      <c r="M602" t="s">
        <v>1159</v>
      </c>
      <c r="N602" t="s">
        <v>12</v>
      </c>
      <c r="O602" t="s">
        <v>15</v>
      </c>
    </row>
    <row r="603" spans="1:15" x14ac:dyDescent="0.3">
      <c r="A603">
        <f>VALUE(LEFT('SBB FNF CDEC Data'!L603,4))</f>
        <v>1971</v>
      </c>
      <c r="B603">
        <f>VALUE(RIGHT(LEFT('SBB FNF CDEC Data'!L603,6),2))</f>
        <v>11</v>
      </c>
      <c r="C603">
        <f t="shared" si="9"/>
        <v>1972</v>
      </c>
      <c r="D603">
        <f>'SBB FNF CDEC Data'!M603/1000</f>
        <v>360.3</v>
      </c>
      <c r="G603" t="s">
        <v>9</v>
      </c>
      <c r="H603" t="s">
        <v>10</v>
      </c>
      <c r="I603">
        <v>65</v>
      </c>
      <c r="J603" t="s">
        <v>11</v>
      </c>
      <c r="K603" t="s">
        <v>12</v>
      </c>
      <c r="L603" t="s">
        <v>1160</v>
      </c>
      <c r="M603" t="s">
        <v>1161</v>
      </c>
      <c r="N603" t="s">
        <v>12</v>
      </c>
      <c r="O603" t="s">
        <v>15</v>
      </c>
    </row>
    <row r="604" spans="1:15" x14ac:dyDescent="0.3">
      <c r="A604">
        <f>VALUE(LEFT('SBB FNF CDEC Data'!L604,4))</f>
        <v>1971</v>
      </c>
      <c r="B604">
        <f>VALUE(RIGHT(LEFT('SBB FNF CDEC Data'!L604,6),2))</f>
        <v>12</v>
      </c>
      <c r="C604">
        <f t="shared" si="9"/>
        <v>1972</v>
      </c>
      <c r="D604">
        <f>'SBB FNF CDEC Data'!M604/1000</f>
        <v>511.9</v>
      </c>
      <c r="G604" t="s">
        <v>9</v>
      </c>
      <c r="H604" t="s">
        <v>10</v>
      </c>
      <c r="I604">
        <v>65</v>
      </c>
      <c r="J604" t="s">
        <v>11</v>
      </c>
      <c r="K604" t="s">
        <v>12</v>
      </c>
      <c r="L604" t="s">
        <v>1162</v>
      </c>
      <c r="M604" t="s">
        <v>1163</v>
      </c>
      <c r="N604" t="s">
        <v>12</v>
      </c>
      <c r="O604" t="s">
        <v>15</v>
      </c>
    </row>
    <row r="605" spans="1:15" x14ac:dyDescent="0.3">
      <c r="A605">
        <f>VALUE(LEFT('SBB FNF CDEC Data'!L605,4))</f>
        <v>1972</v>
      </c>
      <c r="B605">
        <f>VALUE(RIGHT(LEFT('SBB FNF CDEC Data'!L605,6),2))</f>
        <v>1</v>
      </c>
      <c r="C605">
        <f t="shared" si="9"/>
        <v>1972</v>
      </c>
      <c r="D605">
        <f>'SBB FNF CDEC Data'!M605/1000</f>
        <v>731.2</v>
      </c>
      <c r="G605" t="s">
        <v>9</v>
      </c>
      <c r="H605" t="s">
        <v>10</v>
      </c>
      <c r="I605">
        <v>65</v>
      </c>
      <c r="J605" t="s">
        <v>11</v>
      </c>
      <c r="K605" t="s">
        <v>12</v>
      </c>
      <c r="L605" t="s">
        <v>1164</v>
      </c>
      <c r="M605" t="s">
        <v>848</v>
      </c>
      <c r="N605" t="s">
        <v>12</v>
      </c>
      <c r="O605" t="s">
        <v>15</v>
      </c>
    </row>
    <row r="606" spans="1:15" x14ac:dyDescent="0.3">
      <c r="A606">
        <f>VALUE(LEFT('SBB FNF CDEC Data'!L606,4))</f>
        <v>1972</v>
      </c>
      <c r="B606">
        <f>VALUE(RIGHT(LEFT('SBB FNF CDEC Data'!L606,6),2))</f>
        <v>2</v>
      </c>
      <c r="C606">
        <f t="shared" si="9"/>
        <v>1972</v>
      </c>
      <c r="D606">
        <f>'SBB FNF CDEC Data'!M606/1000</f>
        <v>759.7</v>
      </c>
      <c r="G606" t="s">
        <v>9</v>
      </c>
      <c r="H606" t="s">
        <v>10</v>
      </c>
      <c r="I606">
        <v>65</v>
      </c>
      <c r="J606" t="s">
        <v>11</v>
      </c>
      <c r="K606" t="s">
        <v>12</v>
      </c>
      <c r="L606" t="s">
        <v>1165</v>
      </c>
      <c r="M606" t="s">
        <v>1166</v>
      </c>
      <c r="N606" t="s">
        <v>12</v>
      </c>
      <c r="O606" t="s">
        <v>15</v>
      </c>
    </row>
    <row r="607" spans="1:15" x14ac:dyDescent="0.3">
      <c r="A607">
        <f>VALUE(LEFT('SBB FNF CDEC Data'!L607,4))</f>
        <v>1972</v>
      </c>
      <c r="B607">
        <f>VALUE(RIGHT(LEFT('SBB FNF CDEC Data'!L607,6),2))</f>
        <v>3</v>
      </c>
      <c r="C607">
        <f t="shared" si="9"/>
        <v>1972</v>
      </c>
      <c r="D607">
        <f>'SBB FNF CDEC Data'!M607/1000</f>
        <v>1235.5999999999999</v>
      </c>
      <c r="G607" t="s">
        <v>9</v>
      </c>
      <c r="H607" t="s">
        <v>10</v>
      </c>
      <c r="I607">
        <v>65</v>
      </c>
      <c r="J607" t="s">
        <v>11</v>
      </c>
      <c r="K607" t="s">
        <v>12</v>
      </c>
      <c r="L607" t="s">
        <v>1167</v>
      </c>
      <c r="M607" t="s">
        <v>1168</v>
      </c>
      <c r="N607" t="s">
        <v>12</v>
      </c>
      <c r="O607" t="s">
        <v>15</v>
      </c>
    </row>
    <row r="608" spans="1:15" x14ac:dyDescent="0.3">
      <c r="A608">
        <f>VALUE(LEFT('SBB FNF CDEC Data'!L608,4))</f>
        <v>1972</v>
      </c>
      <c r="B608">
        <f>VALUE(RIGHT(LEFT('SBB FNF CDEC Data'!L608,6),2))</f>
        <v>4</v>
      </c>
      <c r="C608">
        <f t="shared" si="9"/>
        <v>1972</v>
      </c>
      <c r="D608">
        <f>'SBB FNF CDEC Data'!M608/1000</f>
        <v>872</v>
      </c>
      <c r="G608" t="s">
        <v>9</v>
      </c>
      <c r="H608" t="s">
        <v>10</v>
      </c>
      <c r="I608">
        <v>65</v>
      </c>
      <c r="J608" t="s">
        <v>11</v>
      </c>
      <c r="K608" t="s">
        <v>12</v>
      </c>
      <c r="L608" t="s">
        <v>1169</v>
      </c>
      <c r="M608" t="s">
        <v>1170</v>
      </c>
      <c r="N608" t="s">
        <v>12</v>
      </c>
      <c r="O608" t="s">
        <v>15</v>
      </c>
    </row>
    <row r="609" spans="1:15" x14ac:dyDescent="0.3">
      <c r="A609">
        <f>VALUE(LEFT('SBB FNF CDEC Data'!L609,4))</f>
        <v>1972</v>
      </c>
      <c r="B609">
        <f>VALUE(RIGHT(LEFT('SBB FNF CDEC Data'!L609,6),2))</f>
        <v>5</v>
      </c>
      <c r="C609">
        <f t="shared" si="9"/>
        <v>1972</v>
      </c>
      <c r="D609">
        <f>'SBB FNF CDEC Data'!M609/1000</f>
        <v>525.29999999999995</v>
      </c>
      <c r="G609" t="s">
        <v>9</v>
      </c>
      <c r="H609" t="s">
        <v>10</v>
      </c>
      <c r="I609">
        <v>65</v>
      </c>
      <c r="J609" t="s">
        <v>11</v>
      </c>
      <c r="K609" t="s">
        <v>12</v>
      </c>
      <c r="L609" t="s">
        <v>1171</v>
      </c>
      <c r="M609" t="s">
        <v>1172</v>
      </c>
      <c r="N609" t="s">
        <v>12</v>
      </c>
      <c r="O609" t="s">
        <v>15</v>
      </c>
    </row>
    <row r="610" spans="1:15" x14ac:dyDescent="0.3">
      <c r="A610">
        <f>VALUE(LEFT('SBB FNF CDEC Data'!L610,4))</f>
        <v>1972</v>
      </c>
      <c r="B610">
        <f>VALUE(RIGHT(LEFT('SBB FNF CDEC Data'!L610,6),2))</f>
        <v>6</v>
      </c>
      <c r="C610">
        <f t="shared" si="9"/>
        <v>1972</v>
      </c>
      <c r="D610">
        <f>'SBB FNF CDEC Data'!M610/1000</f>
        <v>376</v>
      </c>
      <c r="G610" t="s">
        <v>9</v>
      </c>
      <c r="H610" t="s">
        <v>10</v>
      </c>
      <c r="I610">
        <v>65</v>
      </c>
      <c r="J610" t="s">
        <v>11</v>
      </c>
      <c r="K610" t="s">
        <v>12</v>
      </c>
      <c r="L610" t="s">
        <v>1173</v>
      </c>
      <c r="M610" t="s">
        <v>1174</v>
      </c>
      <c r="N610" t="s">
        <v>12</v>
      </c>
      <c r="O610" t="s">
        <v>15</v>
      </c>
    </row>
    <row r="611" spans="1:15" x14ac:dyDescent="0.3">
      <c r="A611">
        <f>VALUE(LEFT('SBB FNF CDEC Data'!L611,4))</f>
        <v>1972</v>
      </c>
      <c r="B611">
        <f>VALUE(RIGHT(LEFT('SBB FNF CDEC Data'!L611,6),2))</f>
        <v>7</v>
      </c>
      <c r="C611">
        <f t="shared" si="9"/>
        <v>1972</v>
      </c>
      <c r="D611">
        <f>'SBB FNF CDEC Data'!M611/1000</f>
        <v>297.39999999999998</v>
      </c>
      <c r="G611" t="s">
        <v>9</v>
      </c>
      <c r="H611" t="s">
        <v>10</v>
      </c>
      <c r="I611">
        <v>65</v>
      </c>
      <c r="J611" t="s">
        <v>11</v>
      </c>
      <c r="K611" t="s">
        <v>12</v>
      </c>
      <c r="L611" t="s">
        <v>1175</v>
      </c>
      <c r="M611" t="s">
        <v>1176</v>
      </c>
      <c r="N611" t="s">
        <v>12</v>
      </c>
      <c r="O611" t="s">
        <v>15</v>
      </c>
    </row>
    <row r="612" spans="1:15" x14ac:dyDescent="0.3">
      <c r="A612">
        <f>VALUE(LEFT('SBB FNF CDEC Data'!L612,4))</f>
        <v>1972</v>
      </c>
      <c r="B612">
        <f>VALUE(RIGHT(LEFT('SBB FNF CDEC Data'!L612,6),2))</f>
        <v>8</v>
      </c>
      <c r="C612">
        <f t="shared" si="9"/>
        <v>1972</v>
      </c>
      <c r="D612">
        <f>'SBB FNF CDEC Data'!M612/1000</f>
        <v>277</v>
      </c>
      <c r="G612" t="s">
        <v>9</v>
      </c>
      <c r="H612" t="s">
        <v>10</v>
      </c>
      <c r="I612">
        <v>65</v>
      </c>
      <c r="J612" t="s">
        <v>11</v>
      </c>
      <c r="K612" t="s">
        <v>12</v>
      </c>
      <c r="L612" t="s">
        <v>1177</v>
      </c>
      <c r="M612" t="s">
        <v>1178</v>
      </c>
      <c r="N612" t="s">
        <v>12</v>
      </c>
      <c r="O612" t="s">
        <v>15</v>
      </c>
    </row>
    <row r="613" spans="1:15" x14ac:dyDescent="0.3">
      <c r="A613">
        <f>VALUE(LEFT('SBB FNF CDEC Data'!L613,4))</f>
        <v>1972</v>
      </c>
      <c r="B613">
        <f>VALUE(RIGHT(LEFT('SBB FNF CDEC Data'!L613,6),2))</f>
        <v>9</v>
      </c>
      <c r="C613">
        <f t="shared" si="9"/>
        <v>1972</v>
      </c>
      <c r="D613">
        <f>'SBB FNF CDEC Data'!M613/1000</f>
        <v>289</v>
      </c>
      <c r="G613" t="s">
        <v>9</v>
      </c>
      <c r="H613" t="s">
        <v>10</v>
      </c>
      <c r="I613">
        <v>65</v>
      </c>
      <c r="J613" t="s">
        <v>11</v>
      </c>
      <c r="K613" t="s">
        <v>12</v>
      </c>
      <c r="L613" t="s">
        <v>1179</v>
      </c>
      <c r="M613" t="s">
        <v>17</v>
      </c>
      <c r="N613" t="s">
        <v>12</v>
      </c>
      <c r="O613" t="s">
        <v>15</v>
      </c>
    </row>
    <row r="614" spans="1:15" x14ac:dyDescent="0.3">
      <c r="A614">
        <f>VALUE(LEFT('SBB FNF CDEC Data'!L614,4))</f>
        <v>1972</v>
      </c>
      <c r="B614">
        <f>VALUE(RIGHT(LEFT('SBB FNF CDEC Data'!L614,6),2))</f>
        <v>10</v>
      </c>
      <c r="C614">
        <f t="shared" si="9"/>
        <v>1973</v>
      </c>
      <c r="D614">
        <f>'SBB FNF CDEC Data'!M614/1000</f>
        <v>381.1</v>
      </c>
      <c r="G614" t="s">
        <v>9</v>
      </c>
      <c r="H614" t="s">
        <v>10</v>
      </c>
      <c r="I614">
        <v>65</v>
      </c>
      <c r="J614" t="s">
        <v>11</v>
      </c>
      <c r="K614" t="s">
        <v>12</v>
      </c>
      <c r="L614" t="s">
        <v>1180</v>
      </c>
      <c r="M614" t="s">
        <v>1181</v>
      </c>
      <c r="N614" t="s">
        <v>12</v>
      </c>
      <c r="O614" t="s">
        <v>15</v>
      </c>
    </row>
    <row r="615" spans="1:15" x14ac:dyDescent="0.3">
      <c r="A615">
        <f>VALUE(LEFT('SBB FNF CDEC Data'!L615,4))</f>
        <v>1972</v>
      </c>
      <c r="B615">
        <f>VALUE(RIGHT(LEFT('SBB FNF CDEC Data'!L615,6),2))</f>
        <v>11</v>
      </c>
      <c r="C615">
        <f t="shared" si="9"/>
        <v>1973</v>
      </c>
      <c r="D615">
        <f>'SBB FNF CDEC Data'!M615/1000</f>
        <v>654.79999999999995</v>
      </c>
      <c r="G615" t="s">
        <v>9</v>
      </c>
      <c r="H615" t="s">
        <v>10</v>
      </c>
      <c r="I615">
        <v>65</v>
      </c>
      <c r="J615" t="s">
        <v>11</v>
      </c>
      <c r="K615" t="s">
        <v>12</v>
      </c>
      <c r="L615" t="s">
        <v>1182</v>
      </c>
      <c r="M615" t="s">
        <v>1183</v>
      </c>
      <c r="N615" t="s">
        <v>12</v>
      </c>
      <c r="O615" t="s">
        <v>15</v>
      </c>
    </row>
    <row r="616" spans="1:15" x14ac:dyDescent="0.3">
      <c r="A616">
        <f>VALUE(LEFT('SBB FNF CDEC Data'!L616,4))</f>
        <v>1972</v>
      </c>
      <c r="B616">
        <f>VALUE(RIGHT(LEFT('SBB FNF CDEC Data'!L616,6),2))</f>
        <v>12</v>
      </c>
      <c r="C616">
        <f t="shared" si="9"/>
        <v>1973</v>
      </c>
      <c r="D616">
        <f>'SBB FNF CDEC Data'!M616/1000</f>
        <v>817.6</v>
      </c>
      <c r="G616" t="s">
        <v>9</v>
      </c>
      <c r="H616" t="s">
        <v>10</v>
      </c>
      <c r="I616">
        <v>65</v>
      </c>
      <c r="J616" t="s">
        <v>11</v>
      </c>
      <c r="K616" t="s">
        <v>12</v>
      </c>
      <c r="L616" t="s">
        <v>1184</v>
      </c>
      <c r="M616" t="s">
        <v>1185</v>
      </c>
      <c r="N616" t="s">
        <v>12</v>
      </c>
      <c r="O616" t="s">
        <v>15</v>
      </c>
    </row>
    <row r="617" spans="1:15" x14ac:dyDescent="0.3">
      <c r="A617">
        <f>VALUE(LEFT('SBB FNF CDEC Data'!L617,4))</f>
        <v>1973</v>
      </c>
      <c r="B617">
        <f>VALUE(RIGHT(LEFT('SBB FNF CDEC Data'!L617,6),2))</f>
        <v>1</v>
      </c>
      <c r="C617">
        <f t="shared" si="9"/>
        <v>1973</v>
      </c>
      <c r="D617">
        <f>'SBB FNF CDEC Data'!M617/1000</f>
        <v>1818</v>
      </c>
      <c r="G617" t="s">
        <v>9</v>
      </c>
      <c r="H617" t="s">
        <v>10</v>
      </c>
      <c r="I617">
        <v>65</v>
      </c>
      <c r="J617" t="s">
        <v>11</v>
      </c>
      <c r="K617" t="s">
        <v>12</v>
      </c>
      <c r="L617" t="s">
        <v>1186</v>
      </c>
      <c r="M617" t="s">
        <v>1187</v>
      </c>
      <c r="N617" t="s">
        <v>12</v>
      </c>
      <c r="O617" t="s">
        <v>15</v>
      </c>
    </row>
    <row r="618" spans="1:15" x14ac:dyDescent="0.3">
      <c r="A618">
        <f>VALUE(LEFT('SBB FNF CDEC Data'!L618,4))</f>
        <v>1973</v>
      </c>
      <c r="B618">
        <f>VALUE(RIGHT(LEFT('SBB FNF CDEC Data'!L618,6),2))</f>
        <v>2</v>
      </c>
      <c r="C618">
        <f t="shared" si="9"/>
        <v>1973</v>
      </c>
      <c r="D618">
        <f>'SBB FNF CDEC Data'!M618/1000</f>
        <v>1745.5</v>
      </c>
      <c r="G618" t="s">
        <v>9</v>
      </c>
      <c r="H618" t="s">
        <v>10</v>
      </c>
      <c r="I618">
        <v>65</v>
      </c>
      <c r="J618" t="s">
        <v>11</v>
      </c>
      <c r="K618" t="s">
        <v>12</v>
      </c>
      <c r="L618" t="s">
        <v>1188</v>
      </c>
      <c r="M618" t="s">
        <v>1189</v>
      </c>
      <c r="N618" t="s">
        <v>12</v>
      </c>
      <c r="O618" t="s">
        <v>15</v>
      </c>
    </row>
    <row r="619" spans="1:15" x14ac:dyDescent="0.3">
      <c r="A619">
        <f>VALUE(LEFT('SBB FNF CDEC Data'!L619,4))</f>
        <v>1973</v>
      </c>
      <c r="B619">
        <f>VALUE(RIGHT(LEFT('SBB FNF CDEC Data'!L619,6),2))</f>
        <v>3</v>
      </c>
      <c r="C619">
        <f t="shared" si="9"/>
        <v>1973</v>
      </c>
      <c r="D619">
        <f>'SBB FNF CDEC Data'!M619/1000</f>
        <v>1435.7</v>
      </c>
      <c r="G619" t="s">
        <v>9</v>
      </c>
      <c r="H619" t="s">
        <v>10</v>
      </c>
      <c r="I619">
        <v>65</v>
      </c>
      <c r="J619" t="s">
        <v>11</v>
      </c>
      <c r="K619" t="s">
        <v>12</v>
      </c>
      <c r="L619" t="s">
        <v>1190</v>
      </c>
      <c r="M619" t="s">
        <v>1191</v>
      </c>
      <c r="N619" t="s">
        <v>12</v>
      </c>
      <c r="O619" t="s">
        <v>15</v>
      </c>
    </row>
    <row r="620" spans="1:15" x14ac:dyDescent="0.3">
      <c r="A620">
        <f>VALUE(LEFT('SBB FNF CDEC Data'!L620,4))</f>
        <v>1973</v>
      </c>
      <c r="B620">
        <f>VALUE(RIGHT(LEFT('SBB FNF CDEC Data'!L620,6),2))</f>
        <v>4</v>
      </c>
      <c r="C620">
        <f t="shared" si="9"/>
        <v>1973</v>
      </c>
      <c r="D620">
        <f>'SBB FNF CDEC Data'!M620/1000</f>
        <v>801.9</v>
      </c>
      <c r="G620" t="s">
        <v>9</v>
      </c>
      <c r="H620" t="s">
        <v>10</v>
      </c>
      <c r="I620">
        <v>65</v>
      </c>
      <c r="J620" t="s">
        <v>11</v>
      </c>
      <c r="K620" t="s">
        <v>12</v>
      </c>
      <c r="L620" t="s">
        <v>1192</v>
      </c>
      <c r="M620" t="s">
        <v>1193</v>
      </c>
      <c r="N620" t="s">
        <v>12</v>
      </c>
      <c r="O620" t="s">
        <v>15</v>
      </c>
    </row>
    <row r="621" spans="1:15" x14ac:dyDescent="0.3">
      <c r="A621">
        <f>VALUE(LEFT('SBB FNF CDEC Data'!L621,4))</f>
        <v>1973</v>
      </c>
      <c r="B621">
        <f>VALUE(RIGHT(LEFT('SBB FNF CDEC Data'!L621,6),2))</f>
        <v>5</v>
      </c>
      <c r="C621">
        <f t="shared" si="9"/>
        <v>1973</v>
      </c>
      <c r="D621">
        <f>'SBB FNF CDEC Data'!M621/1000</f>
        <v>677.4</v>
      </c>
      <c r="G621" t="s">
        <v>9</v>
      </c>
      <c r="H621" t="s">
        <v>10</v>
      </c>
      <c r="I621">
        <v>65</v>
      </c>
      <c r="J621" t="s">
        <v>11</v>
      </c>
      <c r="K621" t="s">
        <v>12</v>
      </c>
      <c r="L621" t="s">
        <v>1194</v>
      </c>
      <c r="M621" t="s">
        <v>1195</v>
      </c>
      <c r="N621" t="s">
        <v>12</v>
      </c>
      <c r="O621" t="s">
        <v>15</v>
      </c>
    </row>
    <row r="622" spans="1:15" x14ac:dyDescent="0.3">
      <c r="A622">
        <f>VALUE(LEFT('SBB FNF CDEC Data'!L622,4))</f>
        <v>1973</v>
      </c>
      <c r="B622">
        <f>VALUE(RIGHT(LEFT('SBB FNF CDEC Data'!L622,6),2))</f>
        <v>6</v>
      </c>
      <c r="C622">
        <f t="shared" si="9"/>
        <v>1973</v>
      </c>
      <c r="D622">
        <f>'SBB FNF CDEC Data'!M622/1000</f>
        <v>397.2</v>
      </c>
      <c r="G622" t="s">
        <v>9</v>
      </c>
      <c r="H622" t="s">
        <v>10</v>
      </c>
      <c r="I622">
        <v>65</v>
      </c>
      <c r="J622" t="s">
        <v>11</v>
      </c>
      <c r="K622" t="s">
        <v>12</v>
      </c>
      <c r="L622" t="s">
        <v>1196</v>
      </c>
      <c r="M622" t="s">
        <v>1197</v>
      </c>
      <c r="N622" t="s">
        <v>12</v>
      </c>
      <c r="O622" t="s">
        <v>15</v>
      </c>
    </row>
    <row r="623" spans="1:15" x14ac:dyDescent="0.3">
      <c r="A623">
        <f>VALUE(LEFT('SBB FNF CDEC Data'!L623,4))</f>
        <v>1973</v>
      </c>
      <c r="B623">
        <f>VALUE(RIGHT(LEFT('SBB FNF CDEC Data'!L623,6),2))</f>
        <v>7</v>
      </c>
      <c r="C623">
        <f t="shared" si="9"/>
        <v>1973</v>
      </c>
      <c r="D623">
        <f>'SBB FNF CDEC Data'!M623/1000</f>
        <v>323.5</v>
      </c>
      <c r="G623" t="s">
        <v>9</v>
      </c>
      <c r="H623" t="s">
        <v>10</v>
      </c>
      <c r="I623">
        <v>65</v>
      </c>
      <c r="J623" t="s">
        <v>11</v>
      </c>
      <c r="K623" t="s">
        <v>12</v>
      </c>
      <c r="L623" t="s">
        <v>1198</v>
      </c>
      <c r="M623" t="s">
        <v>1199</v>
      </c>
      <c r="N623" t="s">
        <v>12</v>
      </c>
      <c r="O623" t="s">
        <v>15</v>
      </c>
    </row>
    <row r="624" spans="1:15" x14ac:dyDescent="0.3">
      <c r="A624">
        <f>VALUE(LEFT('SBB FNF CDEC Data'!L624,4))</f>
        <v>1973</v>
      </c>
      <c r="B624">
        <f>VALUE(RIGHT(LEFT('SBB FNF CDEC Data'!L624,6),2))</f>
        <v>8</v>
      </c>
      <c r="C624">
        <f t="shared" si="9"/>
        <v>1973</v>
      </c>
      <c r="D624">
        <f>'SBB FNF CDEC Data'!M624/1000</f>
        <v>291.60000000000002</v>
      </c>
      <c r="G624" t="s">
        <v>9</v>
      </c>
      <c r="H624" t="s">
        <v>10</v>
      </c>
      <c r="I624">
        <v>65</v>
      </c>
      <c r="J624" t="s">
        <v>11</v>
      </c>
      <c r="K624" t="s">
        <v>12</v>
      </c>
      <c r="L624" t="s">
        <v>1200</v>
      </c>
      <c r="M624" t="s">
        <v>1201</v>
      </c>
      <c r="N624" t="s">
        <v>12</v>
      </c>
      <c r="O624" t="s">
        <v>15</v>
      </c>
    </row>
    <row r="625" spans="1:15" x14ac:dyDescent="0.3">
      <c r="A625">
        <f>VALUE(LEFT('SBB FNF CDEC Data'!L625,4))</f>
        <v>1973</v>
      </c>
      <c r="B625">
        <f>VALUE(RIGHT(LEFT('SBB FNF CDEC Data'!L625,6),2))</f>
        <v>9</v>
      </c>
      <c r="C625">
        <f t="shared" si="9"/>
        <v>1973</v>
      </c>
      <c r="D625">
        <f>'SBB FNF CDEC Data'!M625/1000</f>
        <v>294.8</v>
      </c>
      <c r="G625" t="s">
        <v>9</v>
      </c>
      <c r="H625" t="s">
        <v>10</v>
      </c>
      <c r="I625">
        <v>65</v>
      </c>
      <c r="J625" t="s">
        <v>11</v>
      </c>
      <c r="K625" t="s">
        <v>12</v>
      </c>
      <c r="L625" t="s">
        <v>1202</v>
      </c>
      <c r="M625" t="s">
        <v>1203</v>
      </c>
      <c r="N625" t="s">
        <v>12</v>
      </c>
      <c r="O625" t="s">
        <v>15</v>
      </c>
    </row>
    <row r="626" spans="1:15" x14ac:dyDescent="0.3">
      <c r="A626">
        <f>VALUE(LEFT('SBB FNF CDEC Data'!L626,4))</f>
        <v>1973</v>
      </c>
      <c r="B626">
        <f>VALUE(RIGHT(LEFT('SBB FNF CDEC Data'!L626,6),2))</f>
        <v>10</v>
      </c>
      <c r="C626">
        <f t="shared" si="9"/>
        <v>1974</v>
      </c>
      <c r="D626">
        <f>'SBB FNF CDEC Data'!M626/1000</f>
        <v>406.74</v>
      </c>
      <c r="G626" t="s">
        <v>9</v>
      </c>
      <c r="H626" t="s">
        <v>10</v>
      </c>
      <c r="I626">
        <v>65</v>
      </c>
      <c r="J626" t="s">
        <v>11</v>
      </c>
      <c r="K626" t="s">
        <v>12</v>
      </c>
      <c r="L626" t="s">
        <v>1204</v>
      </c>
      <c r="M626" t="s">
        <v>1205</v>
      </c>
      <c r="N626" t="s">
        <v>12</v>
      </c>
      <c r="O626" t="s">
        <v>15</v>
      </c>
    </row>
    <row r="627" spans="1:15" x14ac:dyDescent="0.3">
      <c r="A627">
        <f>VALUE(LEFT('SBB FNF CDEC Data'!L627,4))</f>
        <v>1973</v>
      </c>
      <c r="B627">
        <f>VALUE(RIGHT(LEFT('SBB FNF CDEC Data'!L627,6),2))</f>
        <v>11</v>
      </c>
      <c r="C627">
        <f t="shared" si="9"/>
        <v>1974</v>
      </c>
      <c r="D627">
        <f>'SBB FNF CDEC Data'!M627/1000</f>
        <v>2107.1</v>
      </c>
      <c r="G627" t="s">
        <v>9</v>
      </c>
      <c r="H627" t="s">
        <v>10</v>
      </c>
      <c r="I627">
        <v>65</v>
      </c>
      <c r="J627" t="s">
        <v>11</v>
      </c>
      <c r="K627" t="s">
        <v>12</v>
      </c>
      <c r="L627" t="s">
        <v>1206</v>
      </c>
      <c r="M627" t="s">
        <v>1207</v>
      </c>
      <c r="N627" t="s">
        <v>12</v>
      </c>
      <c r="O627" t="s">
        <v>15</v>
      </c>
    </row>
    <row r="628" spans="1:15" x14ac:dyDescent="0.3">
      <c r="A628">
        <f>VALUE(LEFT('SBB FNF CDEC Data'!L628,4))</f>
        <v>1973</v>
      </c>
      <c r="B628">
        <f>VALUE(RIGHT(LEFT('SBB FNF CDEC Data'!L628,6),2))</f>
        <v>12</v>
      </c>
      <c r="C628">
        <f t="shared" si="9"/>
        <v>1974</v>
      </c>
      <c r="D628">
        <f>'SBB FNF CDEC Data'!M628/1000</f>
        <v>1845.56</v>
      </c>
      <c r="G628" t="s">
        <v>9</v>
      </c>
      <c r="H628" t="s">
        <v>10</v>
      </c>
      <c r="I628">
        <v>65</v>
      </c>
      <c r="J628" t="s">
        <v>11</v>
      </c>
      <c r="K628" t="s">
        <v>12</v>
      </c>
      <c r="L628" t="s">
        <v>1208</v>
      </c>
      <c r="M628" t="s">
        <v>1209</v>
      </c>
      <c r="N628" t="s">
        <v>12</v>
      </c>
      <c r="O628" t="s">
        <v>15</v>
      </c>
    </row>
    <row r="629" spans="1:15" x14ac:dyDescent="0.3">
      <c r="A629">
        <f>VALUE(LEFT('SBB FNF CDEC Data'!L629,4))</f>
        <v>1974</v>
      </c>
      <c r="B629">
        <f>VALUE(RIGHT(LEFT('SBB FNF CDEC Data'!L629,6),2))</f>
        <v>1</v>
      </c>
      <c r="C629">
        <f t="shared" si="9"/>
        <v>1974</v>
      </c>
      <c r="D629">
        <f>'SBB FNF CDEC Data'!M629/1000</f>
        <v>3355.05</v>
      </c>
      <c r="G629" t="s">
        <v>9</v>
      </c>
      <c r="H629" t="s">
        <v>10</v>
      </c>
      <c r="I629">
        <v>65</v>
      </c>
      <c r="J629" t="s">
        <v>11</v>
      </c>
      <c r="K629" t="s">
        <v>12</v>
      </c>
      <c r="L629" t="s">
        <v>1210</v>
      </c>
      <c r="M629" t="s">
        <v>1211</v>
      </c>
      <c r="N629" t="s">
        <v>12</v>
      </c>
      <c r="O629" t="s">
        <v>15</v>
      </c>
    </row>
    <row r="630" spans="1:15" x14ac:dyDescent="0.3">
      <c r="A630">
        <f>VALUE(LEFT('SBB FNF CDEC Data'!L630,4))</f>
        <v>1974</v>
      </c>
      <c r="B630">
        <f>VALUE(RIGHT(LEFT('SBB FNF CDEC Data'!L630,6),2))</f>
        <v>2</v>
      </c>
      <c r="C630">
        <f t="shared" si="9"/>
        <v>1974</v>
      </c>
      <c r="D630">
        <f>'SBB FNF CDEC Data'!M630/1000</f>
        <v>1054.22</v>
      </c>
      <c r="G630" t="s">
        <v>9</v>
      </c>
      <c r="H630" t="s">
        <v>10</v>
      </c>
      <c r="I630">
        <v>65</v>
      </c>
      <c r="J630" t="s">
        <v>11</v>
      </c>
      <c r="K630" t="s">
        <v>12</v>
      </c>
      <c r="L630" t="s">
        <v>1212</v>
      </c>
      <c r="M630" t="s">
        <v>1213</v>
      </c>
      <c r="N630" t="s">
        <v>12</v>
      </c>
      <c r="O630" t="s">
        <v>15</v>
      </c>
    </row>
    <row r="631" spans="1:15" x14ac:dyDescent="0.3">
      <c r="A631">
        <f>VALUE(LEFT('SBB FNF CDEC Data'!L631,4))</f>
        <v>1974</v>
      </c>
      <c r="B631">
        <f>VALUE(RIGHT(LEFT('SBB FNF CDEC Data'!L631,6),2))</f>
        <v>3</v>
      </c>
      <c r="C631">
        <f t="shared" si="9"/>
        <v>1974</v>
      </c>
      <c r="D631">
        <f>'SBB FNF CDEC Data'!M631/1000</f>
        <v>2579.4499999999998</v>
      </c>
      <c r="G631" t="s">
        <v>9</v>
      </c>
      <c r="H631" t="s">
        <v>10</v>
      </c>
      <c r="I631">
        <v>65</v>
      </c>
      <c r="J631" t="s">
        <v>11</v>
      </c>
      <c r="K631" t="s">
        <v>12</v>
      </c>
      <c r="L631" t="s">
        <v>1214</v>
      </c>
      <c r="M631" t="s">
        <v>1215</v>
      </c>
      <c r="N631" t="s">
        <v>12</v>
      </c>
      <c r="O631" t="s">
        <v>15</v>
      </c>
    </row>
    <row r="632" spans="1:15" x14ac:dyDescent="0.3">
      <c r="A632">
        <f>VALUE(LEFT('SBB FNF CDEC Data'!L632,4))</f>
        <v>1974</v>
      </c>
      <c r="B632">
        <f>VALUE(RIGHT(LEFT('SBB FNF CDEC Data'!L632,6),2))</f>
        <v>4</v>
      </c>
      <c r="C632">
        <f t="shared" si="9"/>
        <v>1974</v>
      </c>
      <c r="D632">
        <f>'SBB FNF CDEC Data'!M632/1000</f>
        <v>1849.26</v>
      </c>
      <c r="G632" t="s">
        <v>9</v>
      </c>
      <c r="H632" t="s">
        <v>10</v>
      </c>
      <c r="I632">
        <v>65</v>
      </c>
      <c r="J632" t="s">
        <v>11</v>
      </c>
      <c r="K632" t="s">
        <v>12</v>
      </c>
      <c r="L632" t="s">
        <v>1216</v>
      </c>
      <c r="M632" t="s">
        <v>1217</v>
      </c>
      <c r="N632" t="s">
        <v>12</v>
      </c>
      <c r="O632" t="s">
        <v>15</v>
      </c>
    </row>
    <row r="633" spans="1:15" x14ac:dyDescent="0.3">
      <c r="A633">
        <f>VALUE(LEFT('SBB FNF CDEC Data'!L633,4))</f>
        <v>1974</v>
      </c>
      <c r="B633">
        <f>VALUE(RIGHT(LEFT('SBB FNF CDEC Data'!L633,6),2))</f>
        <v>5</v>
      </c>
      <c r="C633">
        <f t="shared" si="9"/>
        <v>1974</v>
      </c>
      <c r="D633">
        <f>'SBB FNF CDEC Data'!M633/1000</f>
        <v>910.55</v>
      </c>
      <c r="G633" t="s">
        <v>9</v>
      </c>
      <c r="H633" t="s">
        <v>10</v>
      </c>
      <c r="I633">
        <v>65</v>
      </c>
      <c r="J633" t="s">
        <v>11</v>
      </c>
      <c r="K633" t="s">
        <v>12</v>
      </c>
      <c r="L633" t="s">
        <v>1218</v>
      </c>
      <c r="M633" t="s">
        <v>1219</v>
      </c>
      <c r="N633" t="s">
        <v>12</v>
      </c>
      <c r="O633" t="s">
        <v>15</v>
      </c>
    </row>
    <row r="634" spans="1:15" x14ac:dyDescent="0.3">
      <c r="A634">
        <f>VALUE(LEFT('SBB FNF CDEC Data'!L634,4))</f>
        <v>1974</v>
      </c>
      <c r="B634">
        <f>VALUE(RIGHT(LEFT('SBB FNF CDEC Data'!L634,6),2))</f>
        <v>6</v>
      </c>
      <c r="C634">
        <f t="shared" si="9"/>
        <v>1974</v>
      </c>
      <c r="D634">
        <f>'SBB FNF CDEC Data'!M634/1000</f>
        <v>594.85</v>
      </c>
      <c r="G634" t="s">
        <v>9</v>
      </c>
      <c r="H634" t="s">
        <v>10</v>
      </c>
      <c r="I634">
        <v>65</v>
      </c>
      <c r="J634" t="s">
        <v>11</v>
      </c>
      <c r="K634" t="s">
        <v>12</v>
      </c>
      <c r="L634" t="s">
        <v>1220</v>
      </c>
      <c r="M634" t="s">
        <v>1221</v>
      </c>
      <c r="N634" t="s">
        <v>12</v>
      </c>
      <c r="O634" t="s">
        <v>15</v>
      </c>
    </row>
    <row r="635" spans="1:15" x14ac:dyDescent="0.3">
      <c r="A635">
        <f>VALUE(LEFT('SBB FNF CDEC Data'!L635,4))</f>
        <v>1974</v>
      </c>
      <c r="B635">
        <f>VALUE(RIGHT(LEFT('SBB FNF CDEC Data'!L635,6),2))</f>
        <v>7</v>
      </c>
      <c r="C635">
        <f t="shared" si="9"/>
        <v>1974</v>
      </c>
      <c r="D635">
        <f>'SBB FNF CDEC Data'!M635/1000</f>
        <v>458.07</v>
      </c>
      <c r="G635" t="s">
        <v>9</v>
      </c>
      <c r="H635" t="s">
        <v>10</v>
      </c>
      <c r="I635">
        <v>65</v>
      </c>
      <c r="J635" t="s">
        <v>11</v>
      </c>
      <c r="K635" t="s">
        <v>12</v>
      </c>
      <c r="L635" t="s">
        <v>1222</v>
      </c>
      <c r="M635" t="s">
        <v>1223</v>
      </c>
      <c r="N635" t="s">
        <v>12</v>
      </c>
      <c r="O635" t="s">
        <v>15</v>
      </c>
    </row>
    <row r="636" spans="1:15" x14ac:dyDescent="0.3">
      <c r="A636">
        <f>VALUE(LEFT('SBB FNF CDEC Data'!L636,4))</f>
        <v>1974</v>
      </c>
      <c r="B636">
        <f>VALUE(RIGHT(LEFT('SBB FNF CDEC Data'!L636,6),2))</f>
        <v>8</v>
      </c>
      <c r="C636">
        <f t="shared" si="9"/>
        <v>1974</v>
      </c>
      <c r="D636">
        <f>'SBB FNF CDEC Data'!M636/1000</f>
        <v>362.06</v>
      </c>
      <c r="G636" t="s">
        <v>9</v>
      </c>
      <c r="H636" t="s">
        <v>10</v>
      </c>
      <c r="I636">
        <v>65</v>
      </c>
      <c r="J636" t="s">
        <v>11</v>
      </c>
      <c r="K636" t="s">
        <v>12</v>
      </c>
      <c r="L636" t="s">
        <v>1224</v>
      </c>
      <c r="M636" t="s">
        <v>1225</v>
      </c>
      <c r="N636" t="s">
        <v>12</v>
      </c>
      <c r="O636" t="s">
        <v>15</v>
      </c>
    </row>
    <row r="637" spans="1:15" x14ac:dyDescent="0.3">
      <c r="A637">
        <f>VALUE(LEFT('SBB FNF CDEC Data'!L637,4))</f>
        <v>1974</v>
      </c>
      <c r="B637">
        <f>VALUE(RIGHT(LEFT('SBB FNF CDEC Data'!L637,6),2))</f>
        <v>9</v>
      </c>
      <c r="C637">
        <f t="shared" si="9"/>
        <v>1974</v>
      </c>
      <c r="D637">
        <f>'SBB FNF CDEC Data'!M637/1000</f>
        <v>353.52</v>
      </c>
      <c r="G637" t="s">
        <v>9</v>
      </c>
      <c r="H637" t="s">
        <v>10</v>
      </c>
      <c r="I637">
        <v>65</v>
      </c>
      <c r="J637" t="s">
        <v>11</v>
      </c>
      <c r="K637" t="s">
        <v>12</v>
      </c>
      <c r="L637" t="s">
        <v>1226</v>
      </c>
      <c r="M637" t="s">
        <v>1227</v>
      </c>
      <c r="N637" t="s">
        <v>12</v>
      </c>
      <c r="O637" t="s">
        <v>15</v>
      </c>
    </row>
    <row r="638" spans="1:15" x14ac:dyDescent="0.3">
      <c r="A638">
        <f>VALUE(LEFT('SBB FNF CDEC Data'!L638,4))</f>
        <v>1974</v>
      </c>
      <c r="B638">
        <f>VALUE(RIGHT(LEFT('SBB FNF CDEC Data'!L638,6),2))</f>
        <v>10</v>
      </c>
      <c r="C638">
        <f t="shared" si="9"/>
        <v>1975</v>
      </c>
      <c r="D638">
        <f>'SBB FNF CDEC Data'!M638/1000</f>
        <v>344.8</v>
      </c>
      <c r="G638" t="s">
        <v>9</v>
      </c>
      <c r="H638" t="s">
        <v>10</v>
      </c>
      <c r="I638">
        <v>65</v>
      </c>
      <c r="J638" t="s">
        <v>11</v>
      </c>
      <c r="K638" t="s">
        <v>12</v>
      </c>
      <c r="L638" t="s">
        <v>1228</v>
      </c>
      <c r="M638" t="s">
        <v>1229</v>
      </c>
      <c r="N638" t="s">
        <v>12</v>
      </c>
      <c r="O638" t="s">
        <v>15</v>
      </c>
    </row>
    <row r="639" spans="1:15" x14ac:dyDescent="0.3">
      <c r="A639">
        <f>VALUE(LEFT('SBB FNF CDEC Data'!L639,4))</f>
        <v>1974</v>
      </c>
      <c r="B639">
        <f>VALUE(RIGHT(LEFT('SBB FNF CDEC Data'!L639,6),2))</f>
        <v>11</v>
      </c>
      <c r="C639">
        <f t="shared" si="9"/>
        <v>1975</v>
      </c>
      <c r="D639">
        <f>'SBB FNF CDEC Data'!M639/1000</f>
        <v>380.42</v>
      </c>
      <c r="G639" t="s">
        <v>9</v>
      </c>
      <c r="H639" t="s">
        <v>10</v>
      </c>
      <c r="I639">
        <v>65</v>
      </c>
      <c r="J639" t="s">
        <v>11</v>
      </c>
      <c r="K639" t="s">
        <v>12</v>
      </c>
      <c r="L639" t="s">
        <v>1230</v>
      </c>
      <c r="M639" t="s">
        <v>1231</v>
      </c>
      <c r="N639" t="s">
        <v>12</v>
      </c>
      <c r="O639" t="s">
        <v>15</v>
      </c>
    </row>
    <row r="640" spans="1:15" x14ac:dyDescent="0.3">
      <c r="A640">
        <f>VALUE(LEFT('SBB FNF CDEC Data'!L640,4))</f>
        <v>1974</v>
      </c>
      <c r="B640">
        <f>VALUE(RIGHT(LEFT('SBB FNF CDEC Data'!L640,6),2))</f>
        <v>12</v>
      </c>
      <c r="C640">
        <f t="shared" si="9"/>
        <v>1975</v>
      </c>
      <c r="D640">
        <f>'SBB FNF CDEC Data'!M640/1000</f>
        <v>502.6</v>
      </c>
      <c r="G640" t="s">
        <v>9</v>
      </c>
      <c r="H640" t="s">
        <v>10</v>
      </c>
      <c r="I640">
        <v>65</v>
      </c>
      <c r="J640" t="s">
        <v>11</v>
      </c>
      <c r="K640" t="s">
        <v>12</v>
      </c>
      <c r="L640" t="s">
        <v>1232</v>
      </c>
      <c r="M640" t="s">
        <v>1233</v>
      </c>
      <c r="N640" t="s">
        <v>12</v>
      </c>
      <c r="O640" t="s">
        <v>15</v>
      </c>
    </row>
    <row r="641" spans="1:15" x14ac:dyDescent="0.3">
      <c r="A641">
        <f>VALUE(LEFT('SBB FNF CDEC Data'!L641,4))</f>
        <v>1975</v>
      </c>
      <c r="B641">
        <f>VALUE(RIGHT(LEFT('SBB FNF CDEC Data'!L641,6),2))</f>
        <v>1</v>
      </c>
      <c r="C641">
        <f t="shared" si="9"/>
        <v>1975</v>
      </c>
      <c r="D641">
        <f>'SBB FNF CDEC Data'!M641/1000</f>
        <v>506.75</v>
      </c>
      <c r="G641" t="s">
        <v>9</v>
      </c>
      <c r="H641" t="s">
        <v>10</v>
      </c>
      <c r="I641">
        <v>65</v>
      </c>
      <c r="J641" t="s">
        <v>11</v>
      </c>
      <c r="K641" t="s">
        <v>12</v>
      </c>
      <c r="L641" t="s">
        <v>1234</v>
      </c>
      <c r="M641" t="s">
        <v>1235</v>
      </c>
      <c r="N641" t="s">
        <v>12</v>
      </c>
      <c r="O641" t="s">
        <v>15</v>
      </c>
    </row>
    <row r="642" spans="1:15" x14ac:dyDescent="0.3">
      <c r="A642">
        <f>VALUE(LEFT('SBB FNF CDEC Data'!L642,4))</f>
        <v>1975</v>
      </c>
      <c r="B642">
        <f>VALUE(RIGHT(LEFT('SBB FNF CDEC Data'!L642,6),2))</f>
        <v>2</v>
      </c>
      <c r="C642">
        <f t="shared" si="9"/>
        <v>1975</v>
      </c>
      <c r="D642">
        <f>'SBB FNF CDEC Data'!M642/1000</f>
        <v>1452.24</v>
      </c>
      <c r="G642" t="s">
        <v>9</v>
      </c>
      <c r="H642" t="s">
        <v>10</v>
      </c>
      <c r="I642">
        <v>65</v>
      </c>
      <c r="J642" t="s">
        <v>11</v>
      </c>
      <c r="K642" t="s">
        <v>12</v>
      </c>
      <c r="L642" t="s">
        <v>1236</v>
      </c>
      <c r="M642" t="s">
        <v>1237</v>
      </c>
      <c r="N642" t="s">
        <v>12</v>
      </c>
      <c r="O642" t="s">
        <v>15</v>
      </c>
    </row>
    <row r="643" spans="1:15" x14ac:dyDescent="0.3">
      <c r="A643">
        <f>VALUE(LEFT('SBB FNF CDEC Data'!L643,4))</f>
        <v>1975</v>
      </c>
      <c r="B643">
        <f>VALUE(RIGHT(LEFT('SBB FNF CDEC Data'!L643,6),2))</f>
        <v>3</v>
      </c>
      <c r="C643">
        <f t="shared" ref="C643:C706" si="10">IF(B643&gt;=10,A643+1,A643)</f>
        <v>1975</v>
      </c>
      <c r="D643">
        <f>'SBB FNF CDEC Data'!M643/1000</f>
        <v>2307.39</v>
      </c>
      <c r="G643" t="s">
        <v>9</v>
      </c>
      <c r="H643" t="s">
        <v>10</v>
      </c>
      <c r="I643">
        <v>65</v>
      </c>
      <c r="J643" t="s">
        <v>11</v>
      </c>
      <c r="K643" t="s">
        <v>12</v>
      </c>
      <c r="L643" t="s">
        <v>1238</v>
      </c>
      <c r="M643" t="s">
        <v>1239</v>
      </c>
      <c r="N643" t="s">
        <v>12</v>
      </c>
      <c r="O643" t="s">
        <v>15</v>
      </c>
    </row>
    <row r="644" spans="1:15" x14ac:dyDescent="0.3">
      <c r="A644">
        <f>VALUE(LEFT('SBB FNF CDEC Data'!L644,4))</f>
        <v>1975</v>
      </c>
      <c r="B644">
        <f>VALUE(RIGHT(LEFT('SBB FNF CDEC Data'!L644,6),2))</f>
        <v>4</v>
      </c>
      <c r="C644">
        <f t="shared" si="10"/>
        <v>1975</v>
      </c>
      <c r="D644">
        <f>'SBB FNF CDEC Data'!M644/1000</f>
        <v>1176.72</v>
      </c>
      <c r="G644" t="s">
        <v>9</v>
      </c>
      <c r="H644" t="s">
        <v>10</v>
      </c>
      <c r="I644">
        <v>65</v>
      </c>
      <c r="J644" t="s">
        <v>11</v>
      </c>
      <c r="K644" t="s">
        <v>12</v>
      </c>
      <c r="L644" t="s">
        <v>1240</v>
      </c>
      <c r="M644" t="s">
        <v>1241</v>
      </c>
      <c r="N644" t="s">
        <v>12</v>
      </c>
      <c r="O644" t="s">
        <v>15</v>
      </c>
    </row>
    <row r="645" spans="1:15" x14ac:dyDescent="0.3">
      <c r="A645">
        <f>VALUE(LEFT('SBB FNF CDEC Data'!L645,4))</f>
        <v>1975</v>
      </c>
      <c r="B645">
        <f>VALUE(RIGHT(LEFT('SBB FNF CDEC Data'!L645,6),2))</f>
        <v>5</v>
      </c>
      <c r="C645">
        <f t="shared" si="10"/>
        <v>1975</v>
      </c>
      <c r="D645">
        <f>'SBB FNF CDEC Data'!M645/1000</f>
        <v>1044.17</v>
      </c>
      <c r="G645" t="s">
        <v>9</v>
      </c>
      <c r="H645" t="s">
        <v>10</v>
      </c>
      <c r="I645">
        <v>65</v>
      </c>
      <c r="J645" t="s">
        <v>11</v>
      </c>
      <c r="K645" t="s">
        <v>12</v>
      </c>
      <c r="L645" t="s">
        <v>1242</v>
      </c>
      <c r="M645" t="s">
        <v>1243</v>
      </c>
      <c r="N645" t="s">
        <v>12</v>
      </c>
      <c r="O645" t="s">
        <v>15</v>
      </c>
    </row>
    <row r="646" spans="1:15" x14ac:dyDescent="0.3">
      <c r="A646">
        <f>VALUE(LEFT('SBB FNF CDEC Data'!L646,4))</f>
        <v>1975</v>
      </c>
      <c r="B646">
        <f>VALUE(RIGHT(LEFT('SBB FNF CDEC Data'!L646,6),2))</f>
        <v>6</v>
      </c>
      <c r="C646">
        <f t="shared" si="10"/>
        <v>1975</v>
      </c>
      <c r="D646">
        <f>'SBB FNF CDEC Data'!M646/1000</f>
        <v>634.41999999999996</v>
      </c>
      <c r="G646" t="s">
        <v>9</v>
      </c>
      <c r="H646" t="s">
        <v>10</v>
      </c>
      <c r="I646">
        <v>65</v>
      </c>
      <c r="J646" t="s">
        <v>11</v>
      </c>
      <c r="K646" t="s">
        <v>12</v>
      </c>
      <c r="L646" t="s">
        <v>1244</v>
      </c>
      <c r="M646" t="s">
        <v>1245</v>
      </c>
      <c r="N646" t="s">
        <v>12</v>
      </c>
      <c r="O646" t="s">
        <v>15</v>
      </c>
    </row>
    <row r="647" spans="1:15" x14ac:dyDescent="0.3">
      <c r="A647">
        <f>VALUE(LEFT('SBB FNF CDEC Data'!L647,4))</f>
        <v>1975</v>
      </c>
      <c r="B647">
        <f>VALUE(RIGHT(LEFT('SBB FNF CDEC Data'!L647,6),2))</f>
        <v>7</v>
      </c>
      <c r="C647">
        <f t="shared" si="10"/>
        <v>1975</v>
      </c>
      <c r="D647">
        <f>'SBB FNF CDEC Data'!M647/1000</f>
        <v>379.09</v>
      </c>
      <c r="G647" t="s">
        <v>9</v>
      </c>
      <c r="H647" t="s">
        <v>10</v>
      </c>
      <c r="I647">
        <v>65</v>
      </c>
      <c r="J647" t="s">
        <v>11</v>
      </c>
      <c r="K647" t="s">
        <v>12</v>
      </c>
      <c r="L647" t="s">
        <v>1246</v>
      </c>
      <c r="M647" t="s">
        <v>1247</v>
      </c>
      <c r="N647" t="s">
        <v>12</v>
      </c>
      <c r="O647" t="s">
        <v>15</v>
      </c>
    </row>
    <row r="648" spans="1:15" x14ac:dyDescent="0.3">
      <c r="A648">
        <f>VALUE(LEFT('SBB FNF CDEC Data'!L648,4))</f>
        <v>1975</v>
      </c>
      <c r="B648">
        <f>VALUE(RIGHT(LEFT('SBB FNF CDEC Data'!L648,6),2))</f>
        <v>8</v>
      </c>
      <c r="C648">
        <f t="shared" si="10"/>
        <v>1975</v>
      </c>
      <c r="D648">
        <f>'SBB FNF CDEC Data'!M648/1000</f>
        <v>326.62</v>
      </c>
      <c r="G648" t="s">
        <v>9</v>
      </c>
      <c r="H648" t="s">
        <v>10</v>
      </c>
      <c r="I648">
        <v>65</v>
      </c>
      <c r="J648" t="s">
        <v>11</v>
      </c>
      <c r="K648" t="s">
        <v>12</v>
      </c>
      <c r="L648" t="s">
        <v>1248</v>
      </c>
      <c r="M648" t="s">
        <v>1249</v>
      </c>
      <c r="N648" t="s">
        <v>12</v>
      </c>
      <c r="O648" t="s">
        <v>15</v>
      </c>
    </row>
    <row r="649" spans="1:15" x14ac:dyDescent="0.3">
      <c r="A649">
        <f>VALUE(LEFT('SBB FNF CDEC Data'!L649,4))</f>
        <v>1975</v>
      </c>
      <c r="B649">
        <f>VALUE(RIGHT(LEFT('SBB FNF CDEC Data'!L649,6),2))</f>
        <v>9</v>
      </c>
      <c r="C649">
        <f t="shared" si="10"/>
        <v>1975</v>
      </c>
      <c r="D649">
        <f>'SBB FNF CDEC Data'!M649/1000</f>
        <v>331.98</v>
      </c>
      <c r="G649" t="s">
        <v>9</v>
      </c>
      <c r="H649" t="s">
        <v>10</v>
      </c>
      <c r="I649">
        <v>65</v>
      </c>
      <c r="J649" t="s">
        <v>11</v>
      </c>
      <c r="K649" t="s">
        <v>12</v>
      </c>
      <c r="L649" t="s">
        <v>1250</v>
      </c>
      <c r="M649" t="s">
        <v>1251</v>
      </c>
      <c r="N649" t="s">
        <v>12</v>
      </c>
      <c r="O649" t="s">
        <v>15</v>
      </c>
    </row>
    <row r="650" spans="1:15" x14ac:dyDescent="0.3">
      <c r="A650">
        <f>VALUE(LEFT('SBB FNF CDEC Data'!L650,4))</f>
        <v>1975</v>
      </c>
      <c r="B650">
        <f>VALUE(RIGHT(LEFT('SBB FNF CDEC Data'!L650,6),2))</f>
        <v>10</v>
      </c>
      <c r="C650">
        <f t="shared" si="10"/>
        <v>1976</v>
      </c>
      <c r="D650">
        <f>'SBB FNF CDEC Data'!M650/1000</f>
        <v>435.23</v>
      </c>
      <c r="G650" t="s">
        <v>9</v>
      </c>
      <c r="H650" t="s">
        <v>10</v>
      </c>
      <c r="I650">
        <v>65</v>
      </c>
      <c r="J650" t="s">
        <v>11</v>
      </c>
      <c r="K650" t="s">
        <v>12</v>
      </c>
      <c r="L650" t="s">
        <v>1252</v>
      </c>
      <c r="M650" t="s">
        <v>1253</v>
      </c>
      <c r="N650" t="s">
        <v>12</v>
      </c>
      <c r="O650" t="s">
        <v>15</v>
      </c>
    </row>
    <row r="651" spans="1:15" x14ac:dyDescent="0.3">
      <c r="A651">
        <f>VALUE(LEFT('SBB FNF CDEC Data'!L651,4))</f>
        <v>1975</v>
      </c>
      <c r="B651">
        <f>VALUE(RIGHT(LEFT('SBB FNF CDEC Data'!L651,6),2))</f>
        <v>11</v>
      </c>
      <c r="C651">
        <f t="shared" si="10"/>
        <v>1976</v>
      </c>
      <c r="D651">
        <f>'SBB FNF CDEC Data'!M651/1000</f>
        <v>379.48</v>
      </c>
      <c r="G651" t="s">
        <v>9</v>
      </c>
      <c r="H651" t="s">
        <v>10</v>
      </c>
      <c r="I651">
        <v>65</v>
      </c>
      <c r="J651" t="s">
        <v>11</v>
      </c>
      <c r="K651" t="s">
        <v>12</v>
      </c>
      <c r="L651" t="s">
        <v>1254</v>
      </c>
      <c r="M651" t="s">
        <v>1255</v>
      </c>
      <c r="N651" t="s">
        <v>12</v>
      </c>
      <c r="O651" t="s">
        <v>15</v>
      </c>
    </row>
    <row r="652" spans="1:15" x14ac:dyDescent="0.3">
      <c r="A652">
        <f>VALUE(LEFT('SBB FNF CDEC Data'!L652,4))</f>
        <v>1975</v>
      </c>
      <c r="B652">
        <f>VALUE(RIGHT(LEFT('SBB FNF CDEC Data'!L652,6),2))</f>
        <v>12</v>
      </c>
      <c r="C652">
        <f t="shared" si="10"/>
        <v>1976</v>
      </c>
      <c r="D652">
        <f>'SBB FNF CDEC Data'!M652/1000</f>
        <v>401.57</v>
      </c>
      <c r="G652" t="s">
        <v>9</v>
      </c>
      <c r="H652" t="s">
        <v>10</v>
      </c>
      <c r="I652">
        <v>65</v>
      </c>
      <c r="J652" t="s">
        <v>11</v>
      </c>
      <c r="K652" t="s">
        <v>12</v>
      </c>
      <c r="L652" t="s">
        <v>1256</v>
      </c>
      <c r="M652" t="s">
        <v>1257</v>
      </c>
      <c r="N652" t="s">
        <v>12</v>
      </c>
      <c r="O652" t="s">
        <v>15</v>
      </c>
    </row>
    <row r="653" spans="1:15" x14ac:dyDescent="0.3">
      <c r="A653">
        <f>VALUE(LEFT('SBB FNF CDEC Data'!L653,4))</f>
        <v>1976</v>
      </c>
      <c r="B653">
        <f>VALUE(RIGHT(LEFT('SBB FNF CDEC Data'!L653,6),2))</f>
        <v>1</v>
      </c>
      <c r="C653">
        <f t="shared" si="10"/>
        <v>1976</v>
      </c>
      <c r="D653">
        <f>'SBB FNF CDEC Data'!M653/1000</f>
        <v>370.6</v>
      </c>
      <c r="G653" t="s">
        <v>9</v>
      </c>
      <c r="H653" t="s">
        <v>10</v>
      </c>
      <c r="I653">
        <v>65</v>
      </c>
      <c r="J653" t="s">
        <v>11</v>
      </c>
      <c r="K653" t="s">
        <v>12</v>
      </c>
      <c r="L653" t="s">
        <v>1258</v>
      </c>
      <c r="M653" t="s">
        <v>1259</v>
      </c>
      <c r="N653" t="s">
        <v>12</v>
      </c>
      <c r="O653" t="s">
        <v>15</v>
      </c>
    </row>
    <row r="654" spans="1:15" x14ac:dyDescent="0.3">
      <c r="A654">
        <f>VALUE(LEFT('SBB FNF CDEC Data'!L654,4))</f>
        <v>1976</v>
      </c>
      <c r="B654">
        <f>VALUE(RIGHT(LEFT('SBB FNF CDEC Data'!L654,6),2))</f>
        <v>2</v>
      </c>
      <c r="C654">
        <f t="shared" si="10"/>
        <v>1976</v>
      </c>
      <c r="D654">
        <f>'SBB FNF CDEC Data'!M654/1000</f>
        <v>442.74</v>
      </c>
      <c r="G654" t="s">
        <v>9</v>
      </c>
      <c r="H654" t="s">
        <v>10</v>
      </c>
      <c r="I654">
        <v>65</v>
      </c>
      <c r="J654" t="s">
        <v>11</v>
      </c>
      <c r="K654" t="s">
        <v>12</v>
      </c>
      <c r="L654" t="s">
        <v>1260</v>
      </c>
      <c r="M654" t="s">
        <v>1261</v>
      </c>
      <c r="N654" t="s">
        <v>12</v>
      </c>
      <c r="O654" t="s">
        <v>15</v>
      </c>
    </row>
    <row r="655" spans="1:15" x14ac:dyDescent="0.3">
      <c r="A655">
        <f>VALUE(LEFT('SBB FNF CDEC Data'!L655,4))</f>
        <v>1976</v>
      </c>
      <c r="B655">
        <f>VALUE(RIGHT(LEFT('SBB FNF CDEC Data'!L655,6),2))</f>
        <v>3</v>
      </c>
      <c r="C655">
        <f t="shared" si="10"/>
        <v>1976</v>
      </c>
      <c r="D655">
        <f>'SBB FNF CDEC Data'!M655/1000</f>
        <v>625.26</v>
      </c>
      <c r="G655" t="s">
        <v>9</v>
      </c>
      <c r="H655" t="s">
        <v>10</v>
      </c>
      <c r="I655">
        <v>65</v>
      </c>
      <c r="J655" t="s">
        <v>11</v>
      </c>
      <c r="K655" t="s">
        <v>12</v>
      </c>
      <c r="L655" t="s">
        <v>1262</v>
      </c>
      <c r="M655" t="s">
        <v>1263</v>
      </c>
      <c r="N655" t="s">
        <v>12</v>
      </c>
      <c r="O655" t="s">
        <v>15</v>
      </c>
    </row>
    <row r="656" spans="1:15" x14ac:dyDescent="0.3">
      <c r="A656">
        <f>VALUE(LEFT('SBB FNF CDEC Data'!L656,4))</f>
        <v>1976</v>
      </c>
      <c r="B656">
        <f>VALUE(RIGHT(LEFT('SBB FNF CDEC Data'!L656,6),2))</f>
        <v>4</v>
      </c>
      <c r="C656">
        <f t="shared" si="10"/>
        <v>1976</v>
      </c>
      <c r="D656">
        <f>'SBB FNF CDEC Data'!M656/1000</f>
        <v>554.14</v>
      </c>
      <c r="G656" t="s">
        <v>9</v>
      </c>
      <c r="H656" t="s">
        <v>10</v>
      </c>
      <c r="I656">
        <v>65</v>
      </c>
      <c r="J656" t="s">
        <v>11</v>
      </c>
      <c r="K656" t="s">
        <v>12</v>
      </c>
      <c r="L656" t="s">
        <v>1264</v>
      </c>
      <c r="M656" t="s">
        <v>1265</v>
      </c>
      <c r="N656" t="s">
        <v>12</v>
      </c>
      <c r="O656" t="s">
        <v>15</v>
      </c>
    </row>
    <row r="657" spans="1:15" x14ac:dyDescent="0.3">
      <c r="A657">
        <f>VALUE(LEFT('SBB FNF CDEC Data'!L657,4))</f>
        <v>1976</v>
      </c>
      <c r="B657">
        <f>VALUE(RIGHT(LEFT('SBB FNF CDEC Data'!L657,6),2))</f>
        <v>5</v>
      </c>
      <c r="C657">
        <f t="shared" si="10"/>
        <v>1976</v>
      </c>
      <c r="D657">
        <f>'SBB FNF CDEC Data'!M657/1000</f>
        <v>391.44</v>
      </c>
      <c r="G657" t="s">
        <v>9</v>
      </c>
      <c r="H657" t="s">
        <v>10</v>
      </c>
      <c r="I657">
        <v>65</v>
      </c>
      <c r="J657" t="s">
        <v>11</v>
      </c>
      <c r="K657" t="s">
        <v>12</v>
      </c>
      <c r="L657" t="s">
        <v>1266</v>
      </c>
      <c r="M657" t="s">
        <v>1267</v>
      </c>
      <c r="N657" t="s">
        <v>12</v>
      </c>
      <c r="O657" t="s">
        <v>15</v>
      </c>
    </row>
    <row r="658" spans="1:15" x14ac:dyDescent="0.3">
      <c r="A658">
        <f>VALUE(LEFT('SBB FNF CDEC Data'!L658,4))</f>
        <v>1976</v>
      </c>
      <c r="B658">
        <f>VALUE(RIGHT(LEFT('SBB FNF CDEC Data'!L658,6),2))</f>
        <v>6</v>
      </c>
      <c r="C658">
        <f t="shared" si="10"/>
        <v>1976</v>
      </c>
      <c r="D658">
        <f>'SBB FNF CDEC Data'!M658/1000</f>
        <v>304.3</v>
      </c>
      <c r="G658" t="s">
        <v>9</v>
      </c>
      <c r="H658" t="s">
        <v>10</v>
      </c>
      <c r="I658">
        <v>65</v>
      </c>
      <c r="J658" t="s">
        <v>11</v>
      </c>
      <c r="K658" t="s">
        <v>12</v>
      </c>
      <c r="L658" t="s">
        <v>1268</v>
      </c>
      <c r="M658" t="s">
        <v>1269</v>
      </c>
      <c r="N658" t="s">
        <v>12</v>
      </c>
      <c r="O658" t="s">
        <v>15</v>
      </c>
    </row>
    <row r="659" spans="1:15" x14ac:dyDescent="0.3">
      <c r="A659">
        <f>VALUE(LEFT('SBB FNF CDEC Data'!L659,4))</f>
        <v>1976</v>
      </c>
      <c r="B659">
        <f>VALUE(RIGHT(LEFT('SBB FNF CDEC Data'!L659,6),2))</f>
        <v>7</v>
      </c>
      <c r="C659">
        <f t="shared" si="10"/>
        <v>1976</v>
      </c>
      <c r="D659">
        <f>'SBB FNF CDEC Data'!M659/1000</f>
        <v>258.11</v>
      </c>
      <c r="G659" t="s">
        <v>9</v>
      </c>
      <c r="H659" t="s">
        <v>10</v>
      </c>
      <c r="I659">
        <v>65</v>
      </c>
      <c r="J659" t="s">
        <v>11</v>
      </c>
      <c r="K659" t="s">
        <v>12</v>
      </c>
      <c r="L659" t="s">
        <v>1270</v>
      </c>
      <c r="M659" t="s">
        <v>1271</v>
      </c>
      <c r="N659" t="s">
        <v>12</v>
      </c>
      <c r="O659" t="s">
        <v>15</v>
      </c>
    </row>
    <row r="660" spans="1:15" x14ac:dyDescent="0.3">
      <c r="A660">
        <f>VALUE(LEFT('SBB FNF CDEC Data'!L660,4))</f>
        <v>1976</v>
      </c>
      <c r="B660">
        <f>VALUE(RIGHT(LEFT('SBB FNF CDEC Data'!L660,6),2))</f>
        <v>8</v>
      </c>
      <c r="C660">
        <f t="shared" si="10"/>
        <v>1976</v>
      </c>
      <c r="D660">
        <f>'SBB FNF CDEC Data'!M660/1000</f>
        <v>304.49</v>
      </c>
      <c r="G660" t="s">
        <v>9</v>
      </c>
      <c r="H660" t="s">
        <v>10</v>
      </c>
      <c r="I660">
        <v>65</v>
      </c>
      <c r="J660" t="s">
        <v>11</v>
      </c>
      <c r="K660" t="s">
        <v>12</v>
      </c>
      <c r="L660" t="s">
        <v>1272</v>
      </c>
      <c r="M660" t="s">
        <v>1273</v>
      </c>
      <c r="N660" t="s">
        <v>12</v>
      </c>
      <c r="O660" t="s">
        <v>15</v>
      </c>
    </row>
    <row r="661" spans="1:15" x14ac:dyDescent="0.3">
      <c r="A661">
        <f>VALUE(LEFT('SBB FNF CDEC Data'!L661,4))</f>
        <v>1976</v>
      </c>
      <c r="B661">
        <f>VALUE(RIGHT(LEFT('SBB FNF CDEC Data'!L661,6),2))</f>
        <v>9</v>
      </c>
      <c r="C661">
        <f t="shared" si="10"/>
        <v>1976</v>
      </c>
      <c r="D661">
        <f>'SBB FNF CDEC Data'!M661/1000</f>
        <v>295.36</v>
      </c>
      <c r="G661" t="s">
        <v>9</v>
      </c>
      <c r="H661" t="s">
        <v>10</v>
      </c>
      <c r="I661">
        <v>65</v>
      </c>
      <c r="J661" t="s">
        <v>11</v>
      </c>
      <c r="K661" t="s">
        <v>12</v>
      </c>
      <c r="L661" t="s">
        <v>1274</v>
      </c>
      <c r="M661" t="s">
        <v>1275</v>
      </c>
      <c r="N661" t="s">
        <v>12</v>
      </c>
      <c r="O661" t="s">
        <v>15</v>
      </c>
    </row>
    <row r="662" spans="1:15" x14ac:dyDescent="0.3">
      <c r="A662">
        <f>VALUE(LEFT('SBB FNF CDEC Data'!L662,4))</f>
        <v>1976</v>
      </c>
      <c r="B662">
        <f>VALUE(RIGHT(LEFT('SBB FNF CDEC Data'!L662,6),2))</f>
        <v>10</v>
      </c>
      <c r="C662">
        <f t="shared" si="10"/>
        <v>1977</v>
      </c>
      <c r="D662">
        <f>'SBB FNF CDEC Data'!M662/1000</f>
        <v>297.82</v>
      </c>
      <c r="G662" t="s">
        <v>9</v>
      </c>
      <c r="H662" t="s">
        <v>10</v>
      </c>
      <c r="I662">
        <v>65</v>
      </c>
      <c r="J662" t="s">
        <v>11</v>
      </c>
      <c r="K662" t="s">
        <v>12</v>
      </c>
      <c r="L662" t="s">
        <v>1276</v>
      </c>
      <c r="M662" t="s">
        <v>1277</v>
      </c>
      <c r="N662" t="s">
        <v>12</v>
      </c>
      <c r="O662" t="s">
        <v>15</v>
      </c>
    </row>
    <row r="663" spans="1:15" x14ac:dyDescent="0.3">
      <c r="A663">
        <f>VALUE(LEFT('SBB FNF CDEC Data'!L663,4))</f>
        <v>1976</v>
      </c>
      <c r="B663">
        <f>VALUE(RIGHT(LEFT('SBB FNF CDEC Data'!L663,6),2))</f>
        <v>11</v>
      </c>
      <c r="C663">
        <f t="shared" si="10"/>
        <v>1977</v>
      </c>
      <c r="D663">
        <f>'SBB FNF CDEC Data'!M663/1000</f>
        <v>272.29000000000002</v>
      </c>
      <c r="G663" t="s">
        <v>9</v>
      </c>
      <c r="H663" t="s">
        <v>10</v>
      </c>
      <c r="I663">
        <v>65</v>
      </c>
      <c r="J663" t="s">
        <v>11</v>
      </c>
      <c r="K663" t="s">
        <v>12</v>
      </c>
      <c r="L663" t="s">
        <v>1278</v>
      </c>
      <c r="M663" t="s">
        <v>1279</v>
      </c>
      <c r="N663" t="s">
        <v>12</v>
      </c>
      <c r="O663" t="s">
        <v>15</v>
      </c>
    </row>
    <row r="664" spans="1:15" x14ac:dyDescent="0.3">
      <c r="A664">
        <f>VALUE(LEFT('SBB FNF CDEC Data'!L664,4))</f>
        <v>1976</v>
      </c>
      <c r="B664">
        <f>VALUE(RIGHT(LEFT('SBB FNF CDEC Data'!L664,6),2))</f>
        <v>12</v>
      </c>
      <c r="C664">
        <f t="shared" si="10"/>
        <v>1977</v>
      </c>
      <c r="D664">
        <f>'SBB FNF CDEC Data'!M664/1000</f>
        <v>274.85000000000002</v>
      </c>
      <c r="G664" t="s">
        <v>9</v>
      </c>
      <c r="H664" t="s">
        <v>10</v>
      </c>
      <c r="I664">
        <v>65</v>
      </c>
      <c r="J664" t="s">
        <v>11</v>
      </c>
      <c r="K664" t="s">
        <v>12</v>
      </c>
      <c r="L664" t="s">
        <v>1280</v>
      </c>
      <c r="M664" t="s">
        <v>1281</v>
      </c>
      <c r="N664" t="s">
        <v>12</v>
      </c>
      <c r="O664" t="s">
        <v>15</v>
      </c>
    </row>
    <row r="665" spans="1:15" x14ac:dyDescent="0.3">
      <c r="A665">
        <f>VALUE(LEFT('SBB FNF CDEC Data'!L665,4))</f>
        <v>1977</v>
      </c>
      <c r="B665">
        <f>VALUE(RIGHT(LEFT('SBB FNF CDEC Data'!L665,6),2))</f>
        <v>1</v>
      </c>
      <c r="C665">
        <f t="shared" si="10"/>
        <v>1977</v>
      </c>
      <c r="D665">
        <f>'SBB FNF CDEC Data'!M665/1000</f>
        <v>303.41000000000003</v>
      </c>
      <c r="G665" t="s">
        <v>9</v>
      </c>
      <c r="H665" t="s">
        <v>10</v>
      </c>
      <c r="I665">
        <v>65</v>
      </c>
      <c r="J665" t="s">
        <v>11</v>
      </c>
      <c r="K665" t="s">
        <v>12</v>
      </c>
      <c r="L665" t="s">
        <v>1282</v>
      </c>
      <c r="M665" t="s">
        <v>1283</v>
      </c>
      <c r="N665" t="s">
        <v>12</v>
      </c>
      <c r="O665" t="s">
        <v>15</v>
      </c>
    </row>
    <row r="666" spans="1:15" x14ac:dyDescent="0.3">
      <c r="A666">
        <f>VALUE(LEFT('SBB FNF CDEC Data'!L666,4))</f>
        <v>1977</v>
      </c>
      <c r="B666">
        <f>VALUE(RIGHT(LEFT('SBB FNF CDEC Data'!L666,6),2))</f>
        <v>2</v>
      </c>
      <c r="C666">
        <f t="shared" si="10"/>
        <v>1977</v>
      </c>
      <c r="D666">
        <f>'SBB FNF CDEC Data'!M666/1000</f>
        <v>281.77</v>
      </c>
      <c r="G666" t="s">
        <v>9</v>
      </c>
      <c r="H666" t="s">
        <v>10</v>
      </c>
      <c r="I666">
        <v>65</v>
      </c>
      <c r="J666" t="s">
        <v>11</v>
      </c>
      <c r="K666" t="s">
        <v>12</v>
      </c>
      <c r="L666" t="s">
        <v>1284</v>
      </c>
      <c r="M666" t="s">
        <v>1285</v>
      </c>
      <c r="N666" t="s">
        <v>12</v>
      </c>
      <c r="O666" t="s">
        <v>15</v>
      </c>
    </row>
    <row r="667" spans="1:15" x14ac:dyDescent="0.3">
      <c r="A667">
        <f>VALUE(LEFT('SBB FNF CDEC Data'!L667,4))</f>
        <v>1977</v>
      </c>
      <c r="B667">
        <f>VALUE(RIGHT(LEFT('SBB FNF CDEC Data'!L667,6),2))</f>
        <v>3</v>
      </c>
      <c r="C667">
        <f t="shared" si="10"/>
        <v>1977</v>
      </c>
      <c r="D667">
        <f>'SBB FNF CDEC Data'!M667/1000</f>
        <v>313.11</v>
      </c>
      <c r="G667" t="s">
        <v>9</v>
      </c>
      <c r="H667" t="s">
        <v>10</v>
      </c>
      <c r="I667">
        <v>65</v>
      </c>
      <c r="J667" t="s">
        <v>11</v>
      </c>
      <c r="K667" t="s">
        <v>12</v>
      </c>
      <c r="L667" t="s">
        <v>1286</v>
      </c>
      <c r="M667" t="s">
        <v>1287</v>
      </c>
      <c r="N667" t="s">
        <v>12</v>
      </c>
      <c r="O667" t="s">
        <v>15</v>
      </c>
    </row>
    <row r="668" spans="1:15" x14ac:dyDescent="0.3">
      <c r="A668">
        <f>VALUE(LEFT('SBB FNF CDEC Data'!L668,4))</f>
        <v>1977</v>
      </c>
      <c r="B668">
        <f>VALUE(RIGHT(LEFT('SBB FNF CDEC Data'!L668,6),2))</f>
        <v>4</v>
      </c>
      <c r="C668">
        <f t="shared" si="10"/>
        <v>1977</v>
      </c>
      <c r="D668">
        <f>'SBB FNF CDEC Data'!M668/1000</f>
        <v>255.33</v>
      </c>
      <c r="G668" t="s">
        <v>9</v>
      </c>
      <c r="H668" t="s">
        <v>10</v>
      </c>
      <c r="I668">
        <v>65</v>
      </c>
      <c r="J668" t="s">
        <v>11</v>
      </c>
      <c r="K668" t="s">
        <v>12</v>
      </c>
      <c r="L668" t="s">
        <v>1288</v>
      </c>
      <c r="M668" t="s">
        <v>1289</v>
      </c>
      <c r="N668" t="s">
        <v>12</v>
      </c>
      <c r="O668" t="s">
        <v>15</v>
      </c>
    </row>
    <row r="669" spans="1:15" x14ac:dyDescent="0.3">
      <c r="A669">
        <f>VALUE(LEFT('SBB FNF CDEC Data'!L669,4))</f>
        <v>1977</v>
      </c>
      <c r="B669">
        <f>VALUE(RIGHT(LEFT('SBB FNF CDEC Data'!L669,6),2))</f>
        <v>5</v>
      </c>
      <c r="C669">
        <f t="shared" si="10"/>
        <v>1977</v>
      </c>
      <c r="D669">
        <f>'SBB FNF CDEC Data'!M669/1000</f>
        <v>337.63</v>
      </c>
      <c r="G669" t="s">
        <v>9</v>
      </c>
      <c r="H669" t="s">
        <v>10</v>
      </c>
      <c r="I669">
        <v>65</v>
      </c>
      <c r="J669" t="s">
        <v>11</v>
      </c>
      <c r="K669" t="s">
        <v>12</v>
      </c>
      <c r="L669" t="s">
        <v>1290</v>
      </c>
      <c r="M669" t="s">
        <v>1291</v>
      </c>
      <c r="N669" t="s">
        <v>12</v>
      </c>
      <c r="O669" t="s">
        <v>15</v>
      </c>
    </row>
    <row r="670" spans="1:15" x14ac:dyDescent="0.3">
      <c r="A670">
        <f>VALUE(LEFT('SBB FNF CDEC Data'!L670,4))</f>
        <v>1977</v>
      </c>
      <c r="B670">
        <f>VALUE(RIGHT(LEFT('SBB FNF CDEC Data'!L670,6),2))</f>
        <v>6</v>
      </c>
      <c r="C670">
        <f t="shared" si="10"/>
        <v>1977</v>
      </c>
      <c r="D670">
        <f>'SBB FNF CDEC Data'!M670/1000</f>
        <v>271.2</v>
      </c>
      <c r="G670" t="s">
        <v>9</v>
      </c>
      <c r="H670" t="s">
        <v>10</v>
      </c>
      <c r="I670">
        <v>65</v>
      </c>
      <c r="J670" t="s">
        <v>11</v>
      </c>
      <c r="K670" t="s">
        <v>12</v>
      </c>
      <c r="L670" t="s">
        <v>1292</v>
      </c>
      <c r="M670" t="s">
        <v>1293</v>
      </c>
      <c r="N670" t="s">
        <v>12</v>
      </c>
      <c r="O670" t="s">
        <v>15</v>
      </c>
    </row>
    <row r="671" spans="1:15" x14ac:dyDescent="0.3">
      <c r="A671">
        <f>VALUE(LEFT('SBB FNF CDEC Data'!L671,4))</f>
        <v>1977</v>
      </c>
      <c r="B671">
        <f>VALUE(RIGHT(LEFT('SBB FNF CDEC Data'!L671,6),2))</f>
        <v>7</v>
      </c>
      <c r="C671">
        <f t="shared" si="10"/>
        <v>1977</v>
      </c>
      <c r="D671">
        <f>'SBB FNF CDEC Data'!M671/1000</f>
        <v>242.23</v>
      </c>
      <c r="G671" t="s">
        <v>9</v>
      </c>
      <c r="H671" t="s">
        <v>10</v>
      </c>
      <c r="I671">
        <v>65</v>
      </c>
      <c r="J671" t="s">
        <v>11</v>
      </c>
      <c r="K671" t="s">
        <v>12</v>
      </c>
      <c r="L671" t="s">
        <v>1294</v>
      </c>
      <c r="M671" t="s">
        <v>1295</v>
      </c>
      <c r="N671" t="s">
        <v>12</v>
      </c>
      <c r="O671" t="s">
        <v>15</v>
      </c>
    </row>
    <row r="672" spans="1:15" x14ac:dyDescent="0.3">
      <c r="A672">
        <f>VALUE(LEFT('SBB FNF CDEC Data'!L672,4))</f>
        <v>1977</v>
      </c>
      <c r="B672">
        <f>VALUE(RIGHT(LEFT('SBB FNF CDEC Data'!L672,6),2))</f>
        <v>8</v>
      </c>
      <c r="C672">
        <f t="shared" si="10"/>
        <v>1977</v>
      </c>
      <c r="D672">
        <f>'SBB FNF CDEC Data'!M672/1000</f>
        <v>244.61</v>
      </c>
      <c r="G672" t="s">
        <v>9</v>
      </c>
      <c r="H672" t="s">
        <v>10</v>
      </c>
      <c r="I672">
        <v>65</v>
      </c>
      <c r="J672" t="s">
        <v>11</v>
      </c>
      <c r="K672" t="s">
        <v>12</v>
      </c>
      <c r="L672" t="s">
        <v>1296</v>
      </c>
      <c r="M672" t="s">
        <v>1297</v>
      </c>
      <c r="N672" t="s">
        <v>12</v>
      </c>
      <c r="O672" t="s">
        <v>15</v>
      </c>
    </row>
    <row r="673" spans="1:15" x14ac:dyDescent="0.3">
      <c r="A673">
        <f>VALUE(LEFT('SBB FNF CDEC Data'!L673,4))</f>
        <v>1977</v>
      </c>
      <c r="B673">
        <f>VALUE(RIGHT(LEFT('SBB FNF CDEC Data'!L673,6),2))</f>
        <v>9</v>
      </c>
      <c r="C673">
        <f t="shared" si="10"/>
        <v>1977</v>
      </c>
      <c r="D673">
        <f>'SBB FNF CDEC Data'!M673/1000</f>
        <v>318.13</v>
      </c>
      <c r="G673" t="s">
        <v>9</v>
      </c>
      <c r="H673" t="s">
        <v>10</v>
      </c>
      <c r="I673">
        <v>65</v>
      </c>
      <c r="J673" t="s">
        <v>11</v>
      </c>
      <c r="K673" t="s">
        <v>12</v>
      </c>
      <c r="L673" t="s">
        <v>1298</v>
      </c>
      <c r="M673" t="s">
        <v>1299</v>
      </c>
      <c r="N673" t="s">
        <v>12</v>
      </c>
      <c r="O673" t="s">
        <v>15</v>
      </c>
    </row>
    <row r="674" spans="1:15" x14ac:dyDescent="0.3">
      <c r="A674">
        <f>VALUE(LEFT('SBB FNF CDEC Data'!L674,4))</f>
        <v>1977</v>
      </c>
      <c r="B674">
        <f>VALUE(RIGHT(LEFT('SBB FNF CDEC Data'!L674,6),2))</f>
        <v>10</v>
      </c>
      <c r="C674">
        <f t="shared" si="10"/>
        <v>1978</v>
      </c>
      <c r="D674">
        <f>'SBB FNF CDEC Data'!M674/1000</f>
        <v>281.70999999999998</v>
      </c>
      <c r="G674" t="s">
        <v>9</v>
      </c>
      <c r="H674" t="s">
        <v>10</v>
      </c>
      <c r="I674">
        <v>65</v>
      </c>
      <c r="J674" t="s">
        <v>11</v>
      </c>
      <c r="K674" t="s">
        <v>12</v>
      </c>
      <c r="L674" t="s">
        <v>1300</v>
      </c>
      <c r="M674" t="s">
        <v>1301</v>
      </c>
      <c r="N674" t="s">
        <v>12</v>
      </c>
      <c r="O674" t="s">
        <v>15</v>
      </c>
    </row>
    <row r="675" spans="1:15" x14ac:dyDescent="0.3">
      <c r="A675">
        <f>VALUE(LEFT('SBB FNF CDEC Data'!L675,4))</f>
        <v>1977</v>
      </c>
      <c r="B675">
        <f>VALUE(RIGHT(LEFT('SBB FNF CDEC Data'!L675,6),2))</f>
        <v>11</v>
      </c>
      <c r="C675">
        <f t="shared" si="10"/>
        <v>1978</v>
      </c>
      <c r="D675">
        <f>'SBB FNF CDEC Data'!M675/1000</f>
        <v>320.08</v>
      </c>
      <c r="G675" t="s">
        <v>9</v>
      </c>
      <c r="H675" t="s">
        <v>10</v>
      </c>
      <c r="I675">
        <v>65</v>
      </c>
      <c r="J675" t="s">
        <v>11</v>
      </c>
      <c r="K675" t="s">
        <v>12</v>
      </c>
      <c r="L675" t="s">
        <v>1302</v>
      </c>
      <c r="M675" t="s">
        <v>1303</v>
      </c>
      <c r="N675" t="s">
        <v>12</v>
      </c>
      <c r="O675" t="s">
        <v>15</v>
      </c>
    </row>
    <row r="676" spans="1:15" x14ac:dyDescent="0.3">
      <c r="A676">
        <f>VALUE(LEFT('SBB FNF CDEC Data'!L676,4))</f>
        <v>1977</v>
      </c>
      <c r="B676">
        <f>VALUE(RIGHT(LEFT('SBB FNF CDEC Data'!L676,6),2))</f>
        <v>12</v>
      </c>
      <c r="C676">
        <f t="shared" si="10"/>
        <v>1978</v>
      </c>
      <c r="D676">
        <f>'SBB FNF CDEC Data'!M676/1000</f>
        <v>969.06</v>
      </c>
      <c r="G676" t="s">
        <v>9</v>
      </c>
      <c r="H676" t="s">
        <v>10</v>
      </c>
      <c r="I676">
        <v>65</v>
      </c>
      <c r="J676" t="s">
        <v>11</v>
      </c>
      <c r="K676" t="s">
        <v>12</v>
      </c>
      <c r="L676" t="s">
        <v>1304</v>
      </c>
      <c r="M676" t="s">
        <v>1305</v>
      </c>
      <c r="N676" t="s">
        <v>12</v>
      </c>
      <c r="O676" t="s">
        <v>15</v>
      </c>
    </row>
    <row r="677" spans="1:15" x14ac:dyDescent="0.3">
      <c r="A677">
        <f>VALUE(LEFT('SBB FNF CDEC Data'!L677,4))</f>
        <v>1978</v>
      </c>
      <c r="B677">
        <f>VALUE(RIGHT(LEFT('SBB FNF CDEC Data'!L677,6),2))</f>
        <v>1</v>
      </c>
      <c r="C677">
        <f t="shared" si="10"/>
        <v>1978</v>
      </c>
      <c r="D677">
        <f>'SBB FNF CDEC Data'!M677/1000</f>
        <v>3115.3</v>
      </c>
      <c r="G677" t="s">
        <v>9</v>
      </c>
      <c r="H677" t="s">
        <v>10</v>
      </c>
      <c r="I677">
        <v>65</v>
      </c>
      <c r="J677" t="s">
        <v>11</v>
      </c>
      <c r="K677" t="s">
        <v>12</v>
      </c>
      <c r="L677" t="s">
        <v>1306</v>
      </c>
      <c r="M677" t="s">
        <v>1307</v>
      </c>
      <c r="N677" t="s">
        <v>12</v>
      </c>
      <c r="O677" t="s">
        <v>15</v>
      </c>
    </row>
    <row r="678" spans="1:15" x14ac:dyDescent="0.3">
      <c r="A678">
        <f>VALUE(LEFT('SBB FNF CDEC Data'!L678,4))</f>
        <v>1978</v>
      </c>
      <c r="B678">
        <f>VALUE(RIGHT(LEFT('SBB FNF CDEC Data'!L678,6),2))</f>
        <v>2</v>
      </c>
      <c r="C678">
        <f t="shared" si="10"/>
        <v>1978</v>
      </c>
      <c r="D678">
        <f>'SBB FNF CDEC Data'!M678/1000</f>
        <v>1632.45</v>
      </c>
      <c r="G678" t="s">
        <v>9</v>
      </c>
      <c r="H678" t="s">
        <v>10</v>
      </c>
      <c r="I678">
        <v>65</v>
      </c>
      <c r="J678" t="s">
        <v>11</v>
      </c>
      <c r="K678" t="s">
        <v>12</v>
      </c>
      <c r="L678" t="s">
        <v>1308</v>
      </c>
      <c r="M678" t="s">
        <v>1309</v>
      </c>
      <c r="N678" t="s">
        <v>12</v>
      </c>
      <c r="O678" t="s">
        <v>15</v>
      </c>
    </row>
    <row r="679" spans="1:15" x14ac:dyDescent="0.3">
      <c r="A679">
        <f>VALUE(LEFT('SBB FNF CDEC Data'!L679,4))</f>
        <v>1978</v>
      </c>
      <c r="B679">
        <f>VALUE(RIGHT(LEFT('SBB FNF CDEC Data'!L679,6),2))</f>
        <v>3</v>
      </c>
      <c r="C679">
        <f t="shared" si="10"/>
        <v>1978</v>
      </c>
      <c r="D679">
        <f>'SBB FNF CDEC Data'!M679/1000</f>
        <v>2074.21</v>
      </c>
      <c r="G679" t="s">
        <v>9</v>
      </c>
      <c r="H679" t="s">
        <v>10</v>
      </c>
      <c r="I679">
        <v>65</v>
      </c>
      <c r="J679" t="s">
        <v>11</v>
      </c>
      <c r="K679" t="s">
        <v>12</v>
      </c>
      <c r="L679" t="s">
        <v>1310</v>
      </c>
      <c r="M679" t="s">
        <v>1311</v>
      </c>
      <c r="N679" t="s">
        <v>12</v>
      </c>
      <c r="O679" t="s">
        <v>15</v>
      </c>
    </row>
    <row r="680" spans="1:15" x14ac:dyDescent="0.3">
      <c r="A680">
        <f>VALUE(LEFT('SBB FNF CDEC Data'!L680,4))</f>
        <v>1978</v>
      </c>
      <c r="B680">
        <f>VALUE(RIGHT(LEFT('SBB FNF CDEC Data'!L680,6),2))</f>
        <v>4</v>
      </c>
      <c r="C680">
        <f t="shared" si="10"/>
        <v>1978</v>
      </c>
      <c r="D680">
        <f>'SBB FNF CDEC Data'!M680/1000</f>
        <v>1458.72</v>
      </c>
      <c r="G680" t="s">
        <v>9</v>
      </c>
      <c r="H680" t="s">
        <v>10</v>
      </c>
      <c r="I680">
        <v>65</v>
      </c>
      <c r="J680" t="s">
        <v>11</v>
      </c>
      <c r="K680" t="s">
        <v>12</v>
      </c>
      <c r="L680" t="s">
        <v>1312</v>
      </c>
      <c r="M680" t="s">
        <v>1313</v>
      </c>
      <c r="N680" t="s">
        <v>12</v>
      </c>
      <c r="O680" t="s">
        <v>15</v>
      </c>
    </row>
    <row r="681" spans="1:15" x14ac:dyDescent="0.3">
      <c r="A681">
        <f>VALUE(LEFT('SBB FNF CDEC Data'!L681,4))</f>
        <v>1978</v>
      </c>
      <c r="B681">
        <f>VALUE(RIGHT(LEFT('SBB FNF CDEC Data'!L681,6),2))</f>
        <v>5</v>
      </c>
      <c r="C681">
        <f t="shared" si="10"/>
        <v>1978</v>
      </c>
      <c r="D681">
        <f>'SBB FNF CDEC Data'!M681/1000</f>
        <v>800.83</v>
      </c>
      <c r="G681" t="s">
        <v>9</v>
      </c>
      <c r="H681" t="s">
        <v>10</v>
      </c>
      <c r="I681">
        <v>65</v>
      </c>
      <c r="J681" t="s">
        <v>11</v>
      </c>
      <c r="K681" t="s">
        <v>12</v>
      </c>
      <c r="L681" t="s">
        <v>1314</v>
      </c>
      <c r="M681" t="s">
        <v>1315</v>
      </c>
      <c r="N681" t="s">
        <v>12</v>
      </c>
      <c r="O681" t="s">
        <v>15</v>
      </c>
    </row>
    <row r="682" spans="1:15" x14ac:dyDescent="0.3">
      <c r="A682">
        <f>VALUE(LEFT('SBB FNF CDEC Data'!L682,4))</f>
        <v>1978</v>
      </c>
      <c r="B682">
        <f>VALUE(RIGHT(LEFT('SBB FNF CDEC Data'!L682,6),2))</f>
        <v>6</v>
      </c>
      <c r="C682">
        <f t="shared" si="10"/>
        <v>1978</v>
      </c>
      <c r="D682">
        <f>'SBB FNF CDEC Data'!M682/1000</f>
        <v>441.1</v>
      </c>
      <c r="G682" t="s">
        <v>9</v>
      </c>
      <c r="H682" t="s">
        <v>10</v>
      </c>
      <c r="I682">
        <v>65</v>
      </c>
      <c r="J682" t="s">
        <v>11</v>
      </c>
      <c r="K682" t="s">
        <v>12</v>
      </c>
      <c r="L682" t="s">
        <v>1316</v>
      </c>
      <c r="M682" t="s">
        <v>1317</v>
      </c>
      <c r="N682" t="s">
        <v>12</v>
      </c>
      <c r="O682" t="s">
        <v>15</v>
      </c>
    </row>
    <row r="683" spans="1:15" x14ac:dyDescent="0.3">
      <c r="A683">
        <f>VALUE(LEFT('SBB FNF CDEC Data'!L683,4))</f>
        <v>1978</v>
      </c>
      <c r="B683">
        <f>VALUE(RIGHT(LEFT('SBB FNF CDEC Data'!L683,6),2))</f>
        <v>7</v>
      </c>
      <c r="C683">
        <f t="shared" si="10"/>
        <v>1978</v>
      </c>
      <c r="D683">
        <f>'SBB FNF CDEC Data'!M683/1000</f>
        <v>335.64</v>
      </c>
      <c r="G683" t="s">
        <v>9</v>
      </c>
      <c r="H683" t="s">
        <v>10</v>
      </c>
      <c r="I683">
        <v>65</v>
      </c>
      <c r="J683" t="s">
        <v>11</v>
      </c>
      <c r="K683" t="s">
        <v>12</v>
      </c>
      <c r="L683" t="s">
        <v>1318</v>
      </c>
      <c r="M683" t="s">
        <v>1319</v>
      </c>
      <c r="N683" t="s">
        <v>12</v>
      </c>
      <c r="O683" t="s">
        <v>15</v>
      </c>
    </row>
    <row r="684" spans="1:15" x14ac:dyDescent="0.3">
      <c r="A684">
        <f>VALUE(LEFT('SBB FNF CDEC Data'!L684,4))</f>
        <v>1978</v>
      </c>
      <c r="B684">
        <f>VALUE(RIGHT(LEFT('SBB FNF CDEC Data'!L684,6),2))</f>
        <v>8</v>
      </c>
      <c r="C684">
        <f t="shared" si="10"/>
        <v>1978</v>
      </c>
      <c r="D684">
        <f>'SBB FNF CDEC Data'!M684/1000</f>
        <v>281.35000000000002</v>
      </c>
      <c r="G684" t="s">
        <v>9</v>
      </c>
      <c r="H684" t="s">
        <v>10</v>
      </c>
      <c r="I684">
        <v>65</v>
      </c>
      <c r="J684" t="s">
        <v>11</v>
      </c>
      <c r="K684" t="s">
        <v>12</v>
      </c>
      <c r="L684" t="s">
        <v>1320</v>
      </c>
      <c r="M684" t="s">
        <v>1321</v>
      </c>
      <c r="N684" t="s">
        <v>12</v>
      </c>
      <c r="O684" t="s">
        <v>15</v>
      </c>
    </row>
    <row r="685" spans="1:15" x14ac:dyDescent="0.3">
      <c r="A685">
        <f>VALUE(LEFT('SBB FNF CDEC Data'!L685,4))</f>
        <v>1978</v>
      </c>
      <c r="B685">
        <f>VALUE(RIGHT(LEFT('SBB FNF CDEC Data'!L685,6),2))</f>
        <v>9</v>
      </c>
      <c r="C685">
        <f t="shared" si="10"/>
        <v>1978</v>
      </c>
      <c r="D685">
        <f>'SBB FNF CDEC Data'!M685/1000</f>
        <v>313.85000000000002</v>
      </c>
      <c r="G685" t="s">
        <v>9</v>
      </c>
      <c r="H685" t="s">
        <v>10</v>
      </c>
      <c r="I685">
        <v>65</v>
      </c>
      <c r="J685" t="s">
        <v>11</v>
      </c>
      <c r="K685" t="s">
        <v>12</v>
      </c>
      <c r="L685" t="s">
        <v>1322</v>
      </c>
      <c r="M685" t="s">
        <v>1323</v>
      </c>
      <c r="N685" t="s">
        <v>12</v>
      </c>
      <c r="O685" t="s">
        <v>15</v>
      </c>
    </row>
    <row r="686" spans="1:15" x14ac:dyDescent="0.3">
      <c r="A686">
        <f>VALUE(LEFT('SBB FNF CDEC Data'!L686,4))</f>
        <v>1978</v>
      </c>
      <c r="B686">
        <f>VALUE(RIGHT(LEFT('SBB FNF CDEC Data'!L686,6),2))</f>
        <v>10</v>
      </c>
      <c r="C686">
        <f t="shared" si="10"/>
        <v>1979</v>
      </c>
      <c r="D686">
        <f>'SBB FNF CDEC Data'!M686/1000</f>
        <v>270.51</v>
      </c>
      <c r="G686" t="s">
        <v>9</v>
      </c>
      <c r="H686" t="s">
        <v>10</v>
      </c>
      <c r="I686">
        <v>65</v>
      </c>
      <c r="J686" t="s">
        <v>11</v>
      </c>
      <c r="K686" t="s">
        <v>12</v>
      </c>
      <c r="L686" t="s">
        <v>1324</v>
      </c>
      <c r="M686" t="s">
        <v>1325</v>
      </c>
      <c r="N686" t="s">
        <v>12</v>
      </c>
      <c r="O686" t="s">
        <v>15</v>
      </c>
    </row>
    <row r="687" spans="1:15" x14ac:dyDescent="0.3">
      <c r="A687">
        <f>VALUE(LEFT('SBB FNF CDEC Data'!L687,4))</f>
        <v>1978</v>
      </c>
      <c r="B687">
        <f>VALUE(RIGHT(LEFT('SBB FNF CDEC Data'!L687,6),2))</f>
        <v>11</v>
      </c>
      <c r="C687">
        <f t="shared" si="10"/>
        <v>1979</v>
      </c>
      <c r="D687">
        <f>'SBB FNF CDEC Data'!M687/1000</f>
        <v>264.35000000000002</v>
      </c>
      <c r="G687" t="s">
        <v>9</v>
      </c>
      <c r="H687" t="s">
        <v>10</v>
      </c>
      <c r="I687">
        <v>65</v>
      </c>
      <c r="J687" t="s">
        <v>11</v>
      </c>
      <c r="K687" t="s">
        <v>12</v>
      </c>
      <c r="L687" t="s">
        <v>1326</v>
      </c>
      <c r="M687" t="s">
        <v>1327</v>
      </c>
      <c r="N687" t="s">
        <v>12</v>
      </c>
      <c r="O687" t="s">
        <v>15</v>
      </c>
    </row>
    <row r="688" spans="1:15" x14ac:dyDescent="0.3">
      <c r="A688">
        <f>VALUE(LEFT('SBB FNF CDEC Data'!L688,4))</f>
        <v>1978</v>
      </c>
      <c r="B688">
        <f>VALUE(RIGHT(LEFT('SBB FNF CDEC Data'!L688,6),2))</f>
        <v>12</v>
      </c>
      <c r="C688">
        <f t="shared" si="10"/>
        <v>1979</v>
      </c>
      <c r="D688">
        <f>'SBB FNF CDEC Data'!M688/1000</f>
        <v>269.83</v>
      </c>
      <c r="G688" t="s">
        <v>9</v>
      </c>
      <c r="H688" t="s">
        <v>10</v>
      </c>
      <c r="I688">
        <v>65</v>
      </c>
      <c r="J688" t="s">
        <v>11</v>
      </c>
      <c r="K688" t="s">
        <v>12</v>
      </c>
      <c r="L688" t="s">
        <v>1328</v>
      </c>
      <c r="M688" t="s">
        <v>1329</v>
      </c>
      <c r="N688" t="s">
        <v>12</v>
      </c>
      <c r="O688" t="s">
        <v>15</v>
      </c>
    </row>
    <row r="689" spans="1:15" x14ac:dyDescent="0.3">
      <c r="A689">
        <f>VALUE(LEFT('SBB FNF CDEC Data'!L689,4))</f>
        <v>1979</v>
      </c>
      <c r="B689">
        <f>VALUE(RIGHT(LEFT('SBB FNF CDEC Data'!L689,6),2))</f>
        <v>1</v>
      </c>
      <c r="C689">
        <f t="shared" si="10"/>
        <v>1979</v>
      </c>
      <c r="D689">
        <f>'SBB FNF CDEC Data'!M689/1000</f>
        <v>473.53</v>
      </c>
      <c r="G689" t="s">
        <v>9</v>
      </c>
      <c r="H689" t="s">
        <v>10</v>
      </c>
      <c r="I689">
        <v>65</v>
      </c>
      <c r="J689" t="s">
        <v>11</v>
      </c>
      <c r="K689" t="s">
        <v>12</v>
      </c>
      <c r="L689" t="s">
        <v>1330</v>
      </c>
      <c r="M689" t="s">
        <v>1331</v>
      </c>
      <c r="N689" t="s">
        <v>12</v>
      </c>
      <c r="O689" t="s">
        <v>15</v>
      </c>
    </row>
    <row r="690" spans="1:15" x14ac:dyDescent="0.3">
      <c r="A690">
        <f>VALUE(LEFT('SBB FNF CDEC Data'!L690,4))</f>
        <v>1979</v>
      </c>
      <c r="B690">
        <f>VALUE(RIGHT(LEFT('SBB FNF CDEC Data'!L690,6),2))</f>
        <v>2</v>
      </c>
      <c r="C690">
        <f t="shared" si="10"/>
        <v>1979</v>
      </c>
      <c r="D690">
        <f>'SBB FNF CDEC Data'!M690/1000</f>
        <v>945.31</v>
      </c>
      <c r="G690" t="s">
        <v>9</v>
      </c>
      <c r="H690" t="s">
        <v>10</v>
      </c>
      <c r="I690">
        <v>65</v>
      </c>
      <c r="J690" t="s">
        <v>11</v>
      </c>
      <c r="K690" t="s">
        <v>12</v>
      </c>
      <c r="L690" t="s">
        <v>1332</v>
      </c>
      <c r="M690" t="s">
        <v>1333</v>
      </c>
      <c r="N690" t="s">
        <v>12</v>
      </c>
      <c r="O690" t="s">
        <v>15</v>
      </c>
    </row>
    <row r="691" spans="1:15" x14ac:dyDescent="0.3">
      <c r="A691">
        <f>VALUE(LEFT('SBB FNF CDEC Data'!L691,4))</f>
        <v>1979</v>
      </c>
      <c r="B691">
        <f>VALUE(RIGHT(LEFT('SBB FNF CDEC Data'!L691,6),2))</f>
        <v>3</v>
      </c>
      <c r="C691">
        <f t="shared" si="10"/>
        <v>1979</v>
      </c>
      <c r="D691">
        <f>'SBB FNF CDEC Data'!M691/1000</f>
        <v>1009.64</v>
      </c>
      <c r="G691" t="s">
        <v>9</v>
      </c>
      <c r="H691" t="s">
        <v>10</v>
      </c>
      <c r="I691">
        <v>65</v>
      </c>
      <c r="J691" t="s">
        <v>11</v>
      </c>
      <c r="K691" t="s">
        <v>12</v>
      </c>
      <c r="L691" t="s">
        <v>1334</v>
      </c>
      <c r="M691" t="s">
        <v>1335</v>
      </c>
      <c r="N691" t="s">
        <v>12</v>
      </c>
      <c r="O691" t="s">
        <v>15</v>
      </c>
    </row>
    <row r="692" spans="1:15" x14ac:dyDescent="0.3">
      <c r="A692">
        <f>VALUE(LEFT('SBB FNF CDEC Data'!L692,4))</f>
        <v>1979</v>
      </c>
      <c r="B692">
        <f>VALUE(RIGHT(LEFT('SBB FNF CDEC Data'!L692,6),2))</f>
        <v>4</v>
      </c>
      <c r="C692">
        <f t="shared" si="10"/>
        <v>1979</v>
      </c>
      <c r="D692">
        <f>'SBB FNF CDEC Data'!M692/1000</f>
        <v>667.59</v>
      </c>
      <c r="G692" t="s">
        <v>9</v>
      </c>
      <c r="H692" t="s">
        <v>10</v>
      </c>
      <c r="I692">
        <v>65</v>
      </c>
      <c r="J692" t="s">
        <v>11</v>
      </c>
      <c r="K692" t="s">
        <v>12</v>
      </c>
      <c r="L692" t="s">
        <v>1336</v>
      </c>
      <c r="M692" t="s">
        <v>1337</v>
      </c>
      <c r="N692" t="s">
        <v>12</v>
      </c>
      <c r="O692" t="s">
        <v>15</v>
      </c>
    </row>
    <row r="693" spans="1:15" x14ac:dyDescent="0.3">
      <c r="A693">
        <f>VALUE(LEFT('SBB FNF CDEC Data'!L693,4))</f>
        <v>1979</v>
      </c>
      <c r="B693">
        <f>VALUE(RIGHT(LEFT('SBB FNF CDEC Data'!L693,6),2))</f>
        <v>5</v>
      </c>
      <c r="C693">
        <f t="shared" si="10"/>
        <v>1979</v>
      </c>
      <c r="D693">
        <f>'SBB FNF CDEC Data'!M693/1000</f>
        <v>706.01</v>
      </c>
      <c r="G693" t="s">
        <v>9</v>
      </c>
      <c r="H693" t="s">
        <v>10</v>
      </c>
      <c r="I693">
        <v>65</v>
      </c>
      <c r="J693" t="s">
        <v>11</v>
      </c>
      <c r="K693" t="s">
        <v>12</v>
      </c>
      <c r="L693" t="s">
        <v>1338</v>
      </c>
      <c r="M693" t="s">
        <v>1339</v>
      </c>
      <c r="N693" t="s">
        <v>12</v>
      </c>
      <c r="O693" t="s">
        <v>15</v>
      </c>
    </row>
    <row r="694" spans="1:15" x14ac:dyDescent="0.3">
      <c r="A694">
        <f>VALUE(LEFT('SBB FNF CDEC Data'!L694,4))</f>
        <v>1979</v>
      </c>
      <c r="B694">
        <f>VALUE(RIGHT(LEFT('SBB FNF CDEC Data'!L694,6),2))</f>
        <v>6</v>
      </c>
      <c r="C694">
        <f t="shared" si="10"/>
        <v>1979</v>
      </c>
      <c r="D694">
        <f>'SBB FNF CDEC Data'!M694/1000</f>
        <v>270.95999999999998</v>
      </c>
      <c r="G694" t="s">
        <v>9</v>
      </c>
      <c r="H694" t="s">
        <v>10</v>
      </c>
      <c r="I694">
        <v>65</v>
      </c>
      <c r="J694" t="s">
        <v>11</v>
      </c>
      <c r="K694" t="s">
        <v>12</v>
      </c>
      <c r="L694" t="s">
        <v>1340</v>
      </c>
      <c r="M694" t="s">
        <v>1341</v>
      </c>
      <c r="N694" t="s">
        <v>12</v>
      </c>
      <c r="O694" t="s">
        <v>15</v>
      </c>
    </row>
    <row r="695" spans="1:15" x14ac:dyDescent="0.3">
      <c r="A695">
        <f>VALUE(LEFT('SBB FNF CDEC Data'!L695,4))</f>
        <v>1979</v>
      </c>
      <c r="B695">
        <f>VALUE(RIGHT(LEFT('SBB FNF CDEC Data'!L695,6),2))</f>
        <v>7</v>
      </c>
      <c r="C695">
        <f t="shared" si="10"/>
        <v>1979</v>
      </c>
      <c r="D695">
        <f>'SBB FNF CDEC Data'!M695/1000</f>
        <v>267.2</v>
      </c>
      <c r="G695" t="s">
        <v>9</v>
      </c>
      <c r="H695" t="s">
        <v>10</v>
      </c>
      <c r="I695">
        <v>65</v>
      </c>
      <c r="J695" t="s">
        <v>11</v>
      </c>
      <c r="K695" t="s">
        <v>12</v>
      </c>
      <c r="L695" t="s">
        <v>1342</v>
      </c>
      <c r="M695" t="s">
        <v>1343</v>
      </c>
      <c r="N695" t="s">
        <v>12</v>
      </c>
      <c r="O695" t="s">
        <v>15</v>
      </c>
    </row>
    <row r="696" spans="1:15" x14ac:dyDescent="0.3">
      <c r="A696">
        <f>VALUE(LEFT('SBB FNF CDEC Data'!L696,4))</f>
        <v>1979</v>
      </c>
      <c r="B696">
        <f>VALUE(RIGHT(LEFT('SBB FNF CDEC Data'!L696,6),2))</f>
        <v>8</v>
      </c>
      <c r="C696">
        <f t="shared" si="10"/>
        <v>1979</v>
      </c>
      <c r="D696">
        <f>'SBB FNF CDEC Data'!M696/1000</f>
        <v>232.32</v>
      </c>
      <c r="G696" t="s">
        <v>9</v>
      </c>
      <c r="H696" t="s">
        <v>10</v>
      </c>
      <c r="I696">
        <v>65</v>
      </c>
      <c r="J696" t="s">
        <v>11</v>
      </c>
      <c r="K696" t="s">
        <v>12</v>
      </c>
      <c r="L696" t="s">
        <v>1344</v>
      </c>
      <c r="M696" t="s">
        <v>1345</v>
      </c>
      <c r="N696" t="s">
        <v>12</v>
      </c>
      <c r="O696" t="s">
        <v>15</v>
      </c>
    </row>
    <row r="697" spans="1:15" x14ac:dyDescent="0.3">
      <c r="A697">
        <f>VALUE(LEFT('SBB FNF CDEC Data'!L697,4))</f>
        <v>1979</v>
      </c>
      <c r="B697">
        <f>VALUE(RIGHT(LEFT('SBB FNF CDEC Data'!L697,6),2))</f>
        <v>9</v>
      </c>
      <c r="C697">
        <f t="shared" si="10"/>
        <v>1979</v>
      </c>
      <c r="D697">
        <f>'SBB FNF CDEC Data'!M697/1000</f>
        <v>239.88</v>
      </c>
      <c r="G697" t="s">
        <v>9</v>
      </c>
      <c r="H697" t="s">
        <v>10</v>
      </c>
      <c r="I697">
        <v>65</v>
      </c>
      <c r="J697" t="s">
        <v>11</v>
      </c>
      <c r="K697" t="s">
        <v>12</v>
      </c>
      <c r="L697" t="s">
        <v>1346</v>
      </c>
      <c r="M697" t="s">
        <v>1347</v>
      </c>
      <c r="N697" t="s">
        <v>12</v>
      </c>
      <c r="O697" t="s">
        <v>15</v>
      </c>
    </row>
    <row r="698" spans="1:15" x14ac:dyDescent="0.3">
      <c r="A698">
        <f>VALUE(LEFT('SBB FNF CDEC Data'!L698,4))</f>
        <v>1979</v>
      </c>
      <c r="B698">
        <f>VALUE(RIGHT(LEFT('SBB FNF CDEC Data'!L698,6),2))</f>
        <v>10</v>
      </c>
      <c r="C698">
        <f t="shared" si="10"/>
        <v>1980</v>
      </c>
      <c r="D698">
        <f>'SBB FNF CDEC Data'!M698/1000</f>
        <v>378.81</v>
      </c>
      <c r="G698" t="s">
        <v>9</v>
      </c>
      <c r="H698" t="s">
        <v>10</v>
      </c>
      <c r="I698">
        <v>65</v>
      </c>
      <c r="J698" t="s">
        <v>11</v>
      </c>
      <c r="K698" t="s">
        <v>12</v>
      </c>
      <c r="L698" t="s">
        <v>1348</v>
      </c>
      <c r="M698" t="s">
        <v>1349</v>
      </c>
      <c r="N698" t="s">
        <v>12</v>
      </c>
      <c r="O698" t="s">
        <v>15</v>
      </c>
    </row>
    <row r="699" spans="1:15" x14ac:dyDescent="0.3">
      <c r="A699">
        <f>VALUE(LEFT('SBB FNF CDEC Data'!L699,4))</f>
        <v>1979</v>
      </c>
      <c r="B699">
        <f>VALUE(RIGHT(LEFT('SBB FNF CDEC Data'!L699,6),2))</f>
        <v>11</v>
      </c>
      <c r="C699">
        <f t="shared" si="10"/>
        <v>1980</v>
      </c>
      <c r="D699">
        <f>'SBB FNF CDEC Data'!M699/1000</f>
        <v>497.35</v>
      </c>
      <c r="G699" t="s">
        <v>9</v>
      </c>
      <c r="H699" t="s">
        <v>10</v>
      </c>
      <c r="I699">
        <v>65</v>
      </c>
      <c r="J699" t="s">
        <v>11</v>
      </c>
      <c r="K699" t="s">
        <v>12</v>
      </c>
      <c r="L699" t="s">
        <v>1350</v>
      </c>
      <c r="M699" t="s">
        <v>1351</v>
      </c>
      <c r="N699" t="s">
        <v>12</v>
      </c>
      <c r="O699" t="s">
        <v>15</v>
      </c>
    </row>
    <row r="700" spans="1:15" x14ac:dyDescent="0.3">
      <c r="A700">
        <f>VALUE(LEFT('SBB FNF CDEC Data'!L700,4))</f>
        <v>1979</v>
      </c>
      <c r="B700">
        <f>VALUE(RIGHT(LEFT('SBB FNF CDEC Data'!L700,6),2))</f>
        <v>12</v>
      </c>
      <c r="C700">
        <f t="shared" si="10"/>
        <v>1980</v>
      </c>
      <c r="D700">
        <f>'SBB FNF CDEC Data'!M700/1000</f>
        <v>689.56</v>
      </c>
      <c r="G700" t="s">
        <v>9</v>
      </c>
      <c r="H700" t="s">
        <v>10</v>
      </c>
      <c r="I700">
        <v>65</v>
      </c>
      <c r="J700" t="s">
        <v>11</v>
      </c>
      <c r="K700" t="s">
        <v>12</v>
      </c>
      <c r="L700" t="s">
        <v>1352</v>
      </c>
      <c r="M700" t="s">
        <v>1353</v>
      </c>
      <c r="N700" t="s">
        <v>12</v>
      </c>
      <c r="O700" t="s">
        <v>15</v>
      </c>
    </row>
    <row r="701" spans="1:15" x14ac:dyDescent="0.3">
      <c r="A701">
        <f>VALUE(LEFT('SBB FNF CDEC Data'!L701,4))</f>
        <v>1980</v>
      </c>
      <c r="B701">
        <f>VALUE(RIGHT(LEFT('SBB FNF CDEC Data'!L701,6),2))</f>
        <v>1</v>
      </c>
      <c r="C701">
        <f t="shared" si="10"/>
        <v>1980</v>
      </c>
      <c r="D701">
        <f>'SBB FNF CDEC Data'!M701/1000</f>
        <v>1776</v>
      </c>
      <c r="G701" t="s">
        <v>9</v>
      </c>
      <c r="H701" t="s">
        <v>10</v>
      </c>
      <c r="I701">
        <v>65</v>
      </c>
      <c r="J701" t="s">
        <v>11</v>
      </c>
      <c r="K701" t="s">
        <v>12</v>
      </c>
      <c r="L701" t="s">
        <v>1354</v>
      </c>
      <c r="M701" t="s">
        <v>1355</v>
      </c>
      <c r="N701" t="s">
        <v>12</v>
      </c>
      <c r="O701" t="s">
        <v>15</v>
      </c>
    </row>
    <row r="702" spans="1:15" x14ac:dyDescent="0.3">
      <c r="A702">
        <f>VALUE(LEFT('SBB FNF CDEC Data'!L702,4))</f>
        <v>1980</v>
      </c>
      <c r="B702">
        <f>VALUE(RIGHT(LEFT('SBB FNF CDEC Data'!L702,6),2))</f>
        <v>2</v>
      </c>
      <c r="C702">
        <f t="shared" si="10"/>
        <v>1980</v>
      </c>
      <c r="D702">
        <f>'SBB FNF CDEC Data'!M702/1000</f>
        <v>2261.73</v>
      </c>
      <c r="G702" t="s">
        <v>9</v>
      </c>
      <c r="H702" t="s">
        <v>10</v>
      </c>
      <c r="I702">
        <v>65</v>
      </c>
      <c r="J702" t="s">
        <v>11</v>
      </c>
      <c r="K702" t="s">
        <v>12</v>
      </c>
      <c r="L702" t="s">
        <v>1356</v>
      </c>
      <c r="M702" t="s">
        <v>1357</v>
      </c>
      <c r="N702" t="s">
        <v>12</v>
      </c>
      <c r="O702" t="s">
        <v>15</v>
      </c>
    </row>
    <row r="703" spans="1:15" x14ac:dyDescent="0.3">
      <c r="A703">
        <f>VALUE(LEFT('SBB FNF CDEC Data'!L703,4))</f>
        <v>1980</v>
      </c>
      <c r="B703">
        <f>VALUE(RIGHT(LEFT('SBB FNF CDEC Data'!L703,6),2))</f>
        <v>3</v>
      </c>
      <c r="C703">
        <f t="shared" si="10"/>
        <v>1980</v>
      </c>
      <c r="D703">
        <f>'SBB FNF CDEC Data'!M703/1000</f>
        <v>1519.71</v>
      </c>
      <c r="G703" t="s">
        <v>9</v>
      </c>
      <c r="H703" t="s">
        <v>10</v>
      </c>
      <c r="I703">
        <v>65</v>
      </c>
      <c r="J703" t="s">
        <v>11</v>
      </c>
      <c r="K703" t="s">
        <v>12</v>
      </c>
      <c r="L703" t="s">
        <v>1358</v>
      </c>
      <c r="M703" t="s">
        <v>1359</v>
      </c>
      <c r="N703" t="s">
        <v>12</v>
      </c>
      <c r="O703" t="s">
        <v>15</v>
      </c>
    </row>
    <row r="704" spans="1:15" x14ac:dyDescent="0.3">
      <c r="A704">
        <f>VALUE(LEFT('SBB FNF CDEC Data'!L704,4))</f>
        <v>1980</v>
      </c>
      <c r="B704">
        <f>VALUE(RIGHT(LEFT('SBB FNF CDEC Data'!L704,6),2))</f>
        <v>4</v>
      </c>
      <c r="C704">
        <f t="shared" si="10"/>
        <v>1980</v>
      </c>
      <c r="D704">
        <f>'SBB FNF CDEC Data'!M704/1000</f>
        <v>783</v>
      </c>
      <c r="G704" t="s">
        <v>9</v>
      </c>
      <c r="H704" t="s">
        <v>10</v>
      </c>
      <c r="I704">
        <v>65</v>
      </c>
      <c r="J704" t="s">
        <v>11</v>
      </c>
      <c r="K704" t="s">
        <v>12</v>
      </c>
      <c r="L704" t="s">
        <v>1360</v>
      </c>
      <c r="M704" t="s">
        <v>1361</v>
      </c>
      <c r="N704" t="s">
        <v>12</v>
      </c>
      <c r="O704" t="s">
        <v>15</v>
      </c>
    </row>
    <row r="705" spans="1:15" x14ac:dyDescent="0.3">
      <c r="A705">
        <f>VALUE(LEFT('SBB FNF CDEC Data'!L705,4))</f>
        <v>1980</v>
      </c>
      <c r="B705">
        <f>VALUE(RIGHT(LEFT('SBB FNF CDEC Data'!L705,6),2))</f>
        <v>5</v>
      </c>
      <c r="C705">
        <f t="shared" si="10"/>
        <v>1980</v>
      </c>
      <c r="D705">
        <f>'SBB FNF CDEC Data'!M705/1000</f>
        <v>592.41</v>
      </c>
      <c r="G705" t="s">
        <v>9</v>
      </c>
      <c r="H705" t="s">
        <v>10</v>
      </c>
      <c r="I705">
        <v>65</v>
      </c>
      <c r="J705" t="s">
        <v>11</v>
      </c>
      <c r="K705" t="s">
        <v>12</v>
      </c>
      <c r="L705" t="s">
        <v>1362</v>
      </c>
      <c r="M705" t="s">
        <v>1363</v>
      </c>
      <c r="N705" t="s">
        <v>12</v>
      </c>
      <c r="O705" t="s">
        <v>15</v>
      </c>
    </row>
    <row r="706" spans="1:15" x14ac:dyDescent="0.3">
      <c r="A706">
        <f>VALUE(LEFT('SBB FNF CDEC Data'!L706,4))</f>
        <v>1980</v>
      </c>
      <c r="B706">
        <f>VALUE(RIGHT(LEFT('SBB FNF CDEC Data'!L706,6),2))</f>
        <v>6</v>
      </c>
      <c r="C706">
        <f t="shared" si="10"/>
        <v>1980</v>
      </c>
      <c r="D706">
        <f>'SBB FNF CDEC Data'!M706/1000</f>
        <v>362.22</v>
      </c>
      <c r="G706" t="s">
        <v>9</v>
      </c>
      <c r="H706" t="s">
        <v>10</v>
      </c>
      <c r="I706">
        <v>65</v>
      </c>
      <c r="J706" t="s">
        <v>11</v>
      </c>
      <c r="K706" t="s">
        <v>12</v>
      </c>
      <c r="L706" t="s">
        <v>1364</v>
      </c>
      <c r="M706" t="s">
        <v>1365</v>
      </c>
      <c r="N706" t="s">
        <v>12</v>
      </c>
      <c r="O706" t="s">
        <v>15</v>
      </c>
    </row>
    <row r="707" spans="1:15" x14ac:dyDescent="0.3">
      <c r="A707">
        <f>VALUE(LEFT('SBB FNF CDEC Data'!L707,4))</f>
        <v>1980</v>
      </c>
      <c r="B707">
        <f>VALUE(RIGHT(LEFT('SBB FNF CDEC Data'!L707,6),2))</f>
        <v>7</v>
      </c>
      <c r="C707">
        <f t="shared" ref="C707:C770" si="11">IF(B707&gt;=10,A707+1,A707)</f>
        <v>1980</v>
      </c>
      <c r="D707">
        <f>'SBB FNF CDEC Data'!M707/1000</f>
        <v>308.91000000000003</v>
      </c>
      <c r="G707" t="s">
        <v>9</v>
      </c>
      <c r="H707" t="s">
        <v>10</v>
      </c>
      <c r="I707">
        <v>65</v>
      </c>
      <c r="J707" t="s">
        <v>11</v>
      </c>
      <c r="K707" t="s">
        <v>12</v>
      </c>
      <c r="L707" t="s">
        <v>1366</v>
      </c>
      <c r="M707" t="s">
        <v>1367</v>
      </c>
      <c r="N707" t="s">
        <v>12</v>
      </c>
      <c r="O707" t="s">
        <v>15</v>
      </c>
    </row>
    <row r="708" spans="1:15" x14ac:dyDescent="0.3">
      <c r="A708">
        <f>VALUE(LEFT('SBB FNF CDEC Data'!L708,4))</f>
        <v>1980</v>
      </c>
      <c r="B708">
        <f>VALUE(RIGHT(LEFT('SBB FNF CDEC Data'!L708,6),2))</f>
        <v>8</v>
      </c>
      <c r="C708">
        <f t="shared" si="11"/>
        <v>1980</v>
      </c>
      <c r="D708">
        <f>'SBB FNF CDEC Data'!M708/1000</f>
        <v>256.69</v>
      </c>
      <c r="G708" t="s">
        <v>9</v>
      </c>
      <c r="H708" t="s">
        <v>10</v>
      </c>
      <c r="I708">
        <v>65</v>
      </c>
      <c r="J708" t="s">
        <v>11</v>
      </c>
      <c r="K708" t="s">
        <v>12</v>
      </c>
      <c r="L708" t="s">
        <v>1368</v>
      </c>
      <c r="M708" t="s">
        <v>1369</v>
      </c>
      <c r="N708" t="s">
        <v>12</v>
      </c>
      <c r="O708" t="s">
        <v>15</v>
      </c>
    </row>
    <row r="709" spans="1:15" x14ac:dyDescent="0.3">
      <c r="A709">
        <f>VALUE(LEFT('SBB FNF CDEC Data'!L709,4))</f>
        <v>1980</v>
      </c>
      <c r="B709">
        <f>VALUE(RIGHT(LEFT('SBB FNF CDEC Data'!L709,6),2))</f>
        <v>9</v>
      </c>
      <c r="C709">
        <f t="shared" si="11"/>
        <v>1980</v>
      </c>
      <c r="D709">
        <f>'SBB FNF CDEC Data'!M709/1000</f>
        <v>309.3</v>
      </c>
      <c r="G709" t="s">
        <v>9</v>
      </c>
      <c r="H709" t="s">
        <v>10</v>
      </c>
      <c r="I709">
        <v>65</v>
      </c>
      <c r="J709" t="s">
        <v>11</v>
      </c>
      <c r="K709" t="s">
        <v>12</v>
      </c>
      <c r="L709" t="s">
        <v>1370</v>
      </c>
      <c r="M709" t="s">
        <v>1371</v>
      </c>
      <c r="N709" t="s">
        <v>12</v>
      </c>
      <c r="O709" t="s">
        <v>15</v>
      </c>
    </row>
    <row r="710" spans="1:15" x14ac:dyDescent="0.3">
      <c r="A710">
        <f>VALUE(LEFT('SBB FNF CDEC Data'!L710,4))</f>
        <v>1980</v>
      </c>
      <c r="B710">
        <f>VALUE(RIGHT(LEFT('SBB FNF CDEC Data'!L710,6),2))</f>
        <v>10</v>
      </c>
      <c r="C710">
        <f t="shared" si="11"/>
        <v>1981</v>
      </c>
      <c r="D710">
        <f>'SBB FNF CDEC Data'!M710/1000</f>
        <v>299.45999999999998</v>
      </c>
      <c r="G710" t="s">
        <v>9</v>
      </c>
      <c r="H710" t="s">
        <v>10</v>
      </c>
      <c r="I710">
        <v>65</v>
      </c>
      <c r="J710" t="s">
        <v>11</v>
      </c>
      <c r="K710" t="s">
        <v>12</v>
      </c>
      <c r="L710" t="s">
        <v>1372</v>
      </c>
      <c r="M710" t="s">
        <v>1373</v>
      </c>
      <c r="N710" t="s">
        <v>12</v>
      </c>
      <c r="O710" t="s">
        <v>15</v>
      </c>
    </row>
    <row r="711" spans="1:15" x14ac:dyDescent="0.3">
      <c r="A711">
        <f>VALUE(LEFT('SBB FNF CDEC Data'!L711,4))</f>
        <v>1980</v>
      </c>
      <c r="B711">
        <f>VALUE(RIGHT(LEFT('SBB FNF CDEC Data'!L711,6),2))</f>
        <v>11</v>
      </c>
      <c r="C711">
        <f t="shared" si="11"/>
        <v>1981</v>
      </c>
      <c r="D711">
        <f>'SBB FNF CDEC Data'!M711/1000</f>
        <v>277.83</v>
      </c>
      <c r="G711" t="s">
        <v>9</v>
      </c>
      <c r="H711" t="s">
        <v>10</v>
      </c>
      <c r="I711">
        <v>65</v>
      </c>
      <c r="J711" t="s">
        <v>11</v>
      </c>
      <c r="K711" t="s">
        <v>12</v>
      </c>
      <c r="L711" t="s">
        <v>1374</v>
      </c>
      <c r="M711" t="s">
        <v>1375</v>
      </c>
      <c r="N711" t="s">
        <v>12</v>
      </c>
      <c r="O711" t="s">
        <v>15</v>
      </c>
    </row>
    <row r="712" spans="1:15" x14ac:dyDescent="0.3">
      <c r="A712">
        <f>VALUE(LEFT('SBB FNF CDEC Data'!L712,4))</f>
        <v>1980</v>
      </c>
      <c r="B712">
        <f>VALUE(RIGHT(LEFT('SBB FNF CDEC Data'!L712,6),2))</f>
        <v>12</v>
      </c>
      <c r="C712">
        <f t="shared" si="11"/>
        <v>1981</v>
      </c>
      <c r="D712">
        <f>'SBB FNF CDEC Data'!M712/1000</f>
        <v>509.44</v>
      </c>
      <c r="G712" t="s">
        <v>9</v>
      </c>
      <c r="H712" t="s">
        <v>10</v>
      </c>
      <c r="I712">
        <v>65</v>
      </c>
      <c r="J712" t="s">
        <v>11</v>
      </c>
      <c r="K712" t="s">
        <v>12</v>
      </c>
      <c r="L712" t="s">
        <v>1376</v>
      </c>
      <c r="M712" t="s">
        <v>1377</v>
      </c>
      <c r="N712" t="s">
        <v>12</v>
      </c>
      <c r="O712" t="s">
        <v>15</v>
      </c>
    </row>
    <row r="713" spans="1:15" x14ac:dyDescent="0.3">
      <c r="A713">
        <f>VALUE(LEFT('SBB FNF CDEC Data'!L713,4))</f>
        <v>1981</v>
      </c>
      <c r="B713">
        <f>VALUE(RIGHT(LEFT('SBB FNF CDEC Data'!L713,6),2))</f>
        <v>1</v>
      </c>
      <c r="C713">
        <f t="shared" si="11"/>
        <v>1981</v>
      </c>
      <c r="D713">
        <f>'SBB FNF CDEC Data'!M713/1000</f>
        <v>968.66</v>
      </c>
      <c r="G713" t="s">
        <v>9</v>
      </c>
      <c r="H713" t="s">
        <v>10</v>
      </c>
      <c r="I713">
        <v>65</v>
      </c>
      <c r="J713" t="s">
        <v>11</v>
      </c>
      <c r="K713" t="s">
        <v>12</v>
      </c>
      <c r="L713" t="s">
        <v>1378</v>
      </c>
      <c r="M713" t="s">
        <v>1379</v>
      </c>
      <c r="N713" t="s">
        <v>12</v>
      </c>
      <c r="O713" t="s">
        <v>15</v>
      </c>
    </row>
    <row r="714" spans="1:15" x14ac:dyDescent="0.3">
      <c r="A714">
        <f>VALUE(LEFT('SBB FNF CDEC Data'!L714,4))</f>
        <v>1981</v>
      </c>
      <c r="B714">
        <f>VALUE(RIGHT(LEFT('SBB FNF CDEC Data'!L714,6),2))</f>
        <v>2</v>
      </c>
      <c r="C714">
        <f t="shared" si="11"/>
        <v>1981</v>
      </c>
      <c r="D714">
        <f>'SBB FNF CDEC Data'!M714/1000</f>
        <v>908.4</v>
      </c>
      <c r="G714" t="s">
        <v>9</v>
      </c>
      <c r="H714" t="s">
        <v>10</v>
      </c>
      <c r="I714">
        <v>65</v>
      </c>
      <c r="J714" t="s">
        <v>11</v>
      </c>
      <c r="K714" t="s">
        <v>12</v>
      </c>
      <c r="L714" t="s">
        <v>1380</v>
      </c>
      <c r="M714" t="s">
        <v>1381</v>
      </c>
      <c r="N714" t="s">
        <v>12</v>
      </c>
      <c r="O714" t="s">
        <v>15</v>
      </c>
    </row>
    <row r="715" spans="1:15" x14ac:dyDescent="0.3">
      <c r="A715">
        <f>VALUE(LEFT('SBB FNF CDEC Data'!L715,4))</f>
        <v>1981</v>
      </c>
      <c r="B715">
        <f>VALUE(RIGHT(LEFT('SBB FNF CDEC Data'!L715,6),2))</f>
        <v>3</v>
      </c>
      <c r="C715">
        <f t="shared" si="11"/>
        <v>1981</v>
      </c>
      <c r="D715">
        <f>'SBB FNF CDEC Data'!M715/1000</f>
        <v>1227.46</v>
      </c>
      <c r="G715" t="s">
        <v>9</v>
      </c>
      <c r="H715" t="s">
        <v>10</v>
      </c>
      <c r="I715">
        <v>65</v>
      </c>
      <c r="J715" t="s">
        <v>11</v>
      </c>
      <c r="K715" t="s">
        <v>12</v>
      </c>
      <c r="L715" t="s">
        <v>1382</v>
      </c>
      <c r="M715" t="s">
        <v>1383</v>
      </c>
      <c r="N715" t="s">
        <v>12</v>
      </c>
      <c r="O715" t="s">
        <v>15</v>
      </c>
    </row>
    <row r="716" spans="1:15" x14ac:dyDescent="0.3">
      <c r="A716">
        <f>VALUE(LEFT('SBB FNF CDEC Data'!L716,4))</f>
        <v>1981</v>
      </c>
      <c r="B716">
        <f>VALUE(RIGHT(LEFT('SBB FNF CDEC Data'!L716,6),2))</f>
        <v>4</v>
      </c>
      <c r="C716">
        <f t="shared" si="11"/>
        <v>1981</v>
      </c>
      <c r="D716">
        <f>'SBB FNF CDEC Data'!M716/1000</f>
        <v>660.99</v>
      </c>
      <c r="G716" t="s">
        <v>9</v>
      </c>
      <c r="H716" t="s">
        <v>10</v>
      </c>
      <c r="I716">
        <v>65</v>
      </c>
      <c r="J716" t="s">
        <v>11</v>
      </c>
      <c r="K716" t="s">
        <v>12</v>
      </c>
      <c r="L716" t="s">
        <v>1384</v>
      </c>
      <c r="M716" t="s">
        <v>1385</v>
      </c>
      <c r="N716" t="s">
        <v>12</v>
      </c>
      <c r="O716" t="s">
        <v>15</v>
      </c>
    </row>
    <row r="717" spans="1:15" x14ac:dyDescent="0.3">
      <c r="A717">
        <f>VALUE(LEFT('SBB FNF CDEC Data'!L717,4))</f>
        <v>1981</v>
      </c>
      <c r="B717">
        <f>VALUE(RIGHT(LEFT('SBB FNF CDEC Data'!L717,6),2))</f>
        <v>5</v>
      </c>
      <c r="C717">
        <f t="shared" si="11"/>
        <v>1981</v>
      </c>
      <c r="D717">
        <f>'SBB FNF CDEC Data'!M717/1000</f>
        <v>467.52</v>
      </c>
      <c r="G717" t="s">
        <v>9</v>
      </c>
      <c r="H717" t="s">
        <v>10</v>
      </c>
      <c r="I717">
        <v>65</v>
      </c>
      <c r="J717" t="s">
        <v>11</v>
      </c>
      <c r="K717" t="s">
        <v>12</v>
      </c>
      <c r="L717" t="s">
        <v>1386</v>
      </c>
      <c r="M717" t="s">
        <v>1387</v>
      </c>
      <c r="N717" t="s">
        <v>12</v>
      </c>
      <c r="O717" t="s">
        <v>15</v>
      </c>
    </row>
    <row r="718" spans="1:15" x14ac:dyDescent="0.3">
      <c r="A718">
        <f>VALUE(LEFT('SBB FNF CDEC Data'!L718,4))</f>
        <v>1981</v>
      </c>
      <c r="B718">
        <f>VALUE(RIGHT(LEFT('SBB FNF CDEC Data'!L718,6),2))</f>
        <v>6</v>
      </c>
      <c r="C718">
        <f t="shared" si="11"/>
        <v>1981</v>
      </c>
      <c r="D718">
        <f>'SBB FNF CDEC Data'!M718/1000</f>
        <v>312.11</v>
      </c>
      <c r="G718" t="s">
        <v>9</v>
      </c>
      <c r="H718" t="s">
        <v>10</v>
      </c>
      <c r="I718">
        <v>65</v>
      </c>
      <c r="J718" t="s">
        <v>11</v>
      </c>
      <c r="K718" t="s">
        <v>12</v>
      </c>
      <c r="L718" t="s">
        <v>1388</v>
      </c>
      <c r="M718" t="s">
        <v>1389</v>
      </c>
      <c r="N718" t="s">
        <v>12</v>
      </c>
      <c r="O718" t="s">
        <v>15</v>
      </c>
    </row>
    <row r="719" spans="1:15" x14ac:dyDescent="0.3">
      <c r="A719">
        <f>VALUE(LEFT('SBB FNF CDEC Data'!L719,4))</f>
        <v>1981</v>
      </c>
      <c r="B719">
        <f>VALUE(RIGHT(LEFT('SBB FNF CDEC Data'!L719,6),2))</f>
        <v>7</v>
      </c>
      <c r="C719">
        <f t="shared" si="11"/>
        <v>1981</v>
      </c>
      <c r="D719">
        <f>'SBB FNF CDEC Data'!M719/1000</f>
        <v>272.58</v>
      </c>
      <c r="G719" t="s">
        <v>9</v>
      </c>
      <c r="H719" t="s">
        <v>10</v>
      </c>
      <c r="I719">
        <v>65</v>
      </c>
      <c r="J719" t="s">
        <v>11</v>
      </c>
      <c r="K719" t="s">
        <v>12</v>
      </c>
      <c r="L719" t="s">
        <v>1390</v>
      </c>
      <c r="M719" t="s">
        <v>1391</v>
      </c>
      <c r="N719" t="s">
        <v>12</v>
      </c>
      <c r="O719" t="s">
        <v>15</v>
      </c>
    </row>
    <row r="720" spans="1:15" x14ac:dyDescent="0.3">
      <c r="A720">
        <f>VALUE(LEFT('SBB FNF CDEC Data'!L720,4))</f>
        <v>1981</v>
      </c>
      <c r="B720">
        <f>VALUE(RIGHT(LEFT('SBB FNF CDEC Data'!L720,6),2))</f>
        <v>8</v>
      </c>
      <c r="C720">
        <f t="shared" si="11"/>
        <v>1981</v>
      </c>
      <c r="D720">
        <f>'SBB FNF CDEC Data'!M720/1000</f>
        <v>243.44</v>
      </c>
      <c r="G720" t="s">
        <v>9</v>
      </c>
      <c r="H720" t="s">
        <v>10</v>
      </c>
      <c r="I720">
        <v>65</v>
      </c>
      <c r="J720" t="s">
        <v>11</v>
      </c>
      <c r="K720" t="s">
        <v>12</v>
      </c>
      <c r="L720" t="s">
        <v>1392</v>
      </c>
      <c r="M720" t="s">
        <v>1393</v>
      </c>
      <c r="N720" t="s">
        <v>12</v>
      </c>
      <c r="O720" t="s">
        <v>15</v>
      </c>
    </row>
    <row r="721" spans="1:15" x14ac:dyDescent="0.3">
      <c r="A721">
        <f>VALUE(LEFT('SBB FNF CDEC Data'!L721,4))</f>
        <v>1981</v>
      </c>
      <c r="B721">
        <f>VALUE(RIGHT(LEFT('SBB FNF CDEC Data'!L721,6),2))</f>
        <v>9</v>
      </c>
      <c r="C721">
        <f t="shared" si="11"/>
        <v>1981</v>
      </c>
      <c r="D721">
        <f>'SBB FNF CDEC Data'!M721/1000</f>
        <v>244.19</v>
      </c>
      <c r="G721" t="s">
        <v>9</v>
      </c>
      <c r="H721" t="s">
        <v>10</v>
      </c>
      <c r="I721">
        <v>65</v>
      </c>
      <c r="J721" t="s">
        <v>11</v>
      </c>
      <c r="K721" t="s">
        <v>12</v>
      </c>
      <c r="L721" t="s">
        <v>1394</v>
      </c>
      <c r="M721" t="s">
        <v>1395</v>
      </c>
      <c r="N721" t="s">
        <v>12</v>
      </c>
      <c r="O721" t="s">
        <v>15</v>
      </c>
    </row>
    <row r="722" spans="1:15" x14ac:dyDescent="0.3">
      <c r="A722">
        <f>VALUE(LEFT('SBB FNF CDEC Data'!L722,4))</f>
        <v>1981</v>
      </c>
      <c r="B722">
        <f>VALUE(RIGHT(LEFT('SBB FNF CDEC Data'!L722,6),2))</f>
        <v>10</v>
      </c>
      <c r="C722">
        <f t="shared" si="11"/>
        <v>1982</v>
      </c>
      <c r="D722">
        <f>'SBB FNF CDEC Data'!M722/1000</f>
        <v>323.56</v>
      </c>
      <c r="G722" t="s">
        <v>9</v>
      </c>
      <c r="H722" t="s">
        <v>10</v>
      </c>
      <c r="I722">
        <v>65</v>
      </c>
      <c r="J722" t="s">
        <v>11</v>
      </c>
      <c r="K722" t="s">
        <v>12</v>
      </c>
      <c r="L722" t="s">
        <v>1396</v>
      </c>
      <c r="M722" t="s">
        <v>1397</v>
      </c>
      <c r="N722" t="s">
        <v>12</v>
      </c>
      <c r="O722" t="s">
        <v>15</v>
      </c>
    </row>
    <row r="723" spans="1:15" x14ac:dyDescent="0.3">
      <c r="A723">
        <f>VALUE(LEFT('SBB FNF CDEC Data'!L723,4))</f>
        <v>1981</v>
      </c>
      <c r="B723">
        <f>VALUE(RIGHT(LEFT('SBB FNF CDEC Data'!L723,6),2))</f>
        <v>11</v>
      </c>
      <c r="C723">
        <f t="shared" si="11"/>
        <v>1982</v>
      </c>
      <c r="D723">
        <f>'SBB FNF CDEC Data'!M723/1000</f>
        <v>1546.41</v>
      </c>
      <c r="G723" t="s">
        <v>9</v>
      </c>
      <c r="H723" t="s">
        <v>10</v>
      </c>
      <c r="I723">
        <v>65</v>
      </c>
      <c r="J723" t="s">
        <v>11</v>
      </c>
      <c r="K723" t="s">
        <v>12</v>
      </c>
      <c r="L723" t="s">
        <v>1398</v>
      </c>
      <c r="M723" t="s">
        <v>1399</v>
      </c>
      <c r="N723" t="s">
        <v>12</v>
      </c>
      <c r="O723" t="s">
        <v>15</v>
      </c>
    </row>
    <row r="724" spans="1:15" x14ac:dyDescent="0.3">
      <c r="A724">
        <f>VALUE(LEFT('SBB FNF CDEC Data'!L724,4))</f>
        <v>1981</v>
      </c>
      <c r="B724">
        <f>VALUE(RIGHT(LEFT('SBB FNF CDEC Data'!L724,6),2))</f>
        <v>12</v>
      </c>
      <c r="C724">
        <f t="shared" si="11"/>
        <v>1982</v>
      </c>
      <c r="D724">
        <f>'SBB FNF CDEC Data'!M724/1000</f>
        <v>2103.98</v>
      </c>
      <c r="G724" t="s">
        <v>9</v>
      </c>
      <c r="H724" t="s">
        <v>10</v>
      </c>
      <c r="I724">
        <v>65</v>
      </c>
      <c r="J724" t="s">
        <v>11</v>
      </c>
      <c r="K724" t="s">
        <v>12</v>
      </c>
      <c r="L724" t="s">
        <v>1400</v>
      </c>
      <c r="M724" t="s">
        <v>1401</v>
      </c>
      <c r="N724" t="s">
        <v>12</v>
      </c>
      <c r="O724" t="s">
        <v>15</v>
      </c>
    </row>
    <row r="725" spans="1:15" x14ac:dyDescent="0.3">
      <c r="A725">
        <f>VALUE(LEFT('SBB FNF CDEC Data'!L725,4))</f>
        <v>1982</v>
      </c>
      <c r="B725">
        <f>VALUE(RIGHT(LEFT('SBB FNF CDEC Data'!L725,6),2))</f>
        <v>1</v>
      </c>
      <c r="C725">
        <f t="shared" si="11"/>
        <v>1982</v>
      </c>
      <c r="D725">
        <f>'SBB FNF CDEC Data'!M725/1000</f>
        <v>1293.07</v>
      </c>
      <c r="G725" t="s">
        <v>9</v>
      </c>
      <c r="H725" t="s">
        <v>10</v>
      </c>
      <c r="I725">
        <v>65</v>
      </c>
      <c r="J725" t="s">
        <v>11</v>
      </c>
      <c r="K725" t="s">
        <v>12</v>
      </c>
      <c r="L725" t="s">
        <v>1402</v>
      </c>
      <c r="M725" t="s">
        <v>1403</v>
      </c>
      <c r="N725" t="s">
        <v>12</v>
      </c>
      <c r="O725" t="s">
        <v>15</v>
      </c>
    </row>
    <row r="726" spans="1:15" x14ac:dyDescent="0.3">
      <c r="A726">
        <f>VALUE(LEFT('SBB FNF CDEC Data'!L726,4))</f>
        <v>1982</v>
      </c>
      <c r="B726">
        <f>VALUE(RIGHT(LEFT('SBB FNF CDEC Data'!L726,6),2))</f>
        <v>2</v>
      </c>
      <c r="C726">
        <f t="shared" si="11"/>
        <v>1982</v>
      </c>
      <c r="D726">
        <f>'SBB FNF CDEC Data'!M726/1000</f>
        <v>1736.93</v>
      </c>
      <c r="G726" t="s">
        <v>9</v>
      </c>
      <c r="H726" t="s">
        <v>10</v>
      </c>
      <c r="I726">
        <v>65</v>
      </c>
      <c r="J726" t="s">
        <v>11</v>
      </c>
      <c r="K726" t="s">
        <v>12</v>
      </c>
      <c r="L726" t="s">
        <v>1404</v>
      </c>
      <c r="M726" t="s">
        <v>1405</v>
      </c>
      <c r="N726" t="s">
        <v>12</v>
      </c>
      <c r="O726" t="s">
        <v>15</v>
      </c>
    </row>
    <row r="727" spans="1:15" x14ac:dyDescent="0.3">
      <c r="A727">
        <f>VALUE(LEFT('SBB FNF CDEC Data'!L727,4))</f>
        <v>1982</v>
      </c>
      <c r="B727">
        <f>VALUE(RIGHT(LEFT('SBB FNF CDEC Data'!L727,6),2))</f>
        <v>3</v>
      </c>
      <c r="C727">
        <f t="shared" si="11"/>
        <v>1982</v>
      </c>
      <c r="D727">
        <f>'SBB FNF CDEC Data'!M727/1000</f>
        <v>1687.47</v>
      </c>
      <c r="G727" t="s">
        <v>9</v>
      </c>
      <c r="H727" t="s">
        <v>10</v>
      </c>
      <c r="I727">
        <v>65</v>
      </c>
      <c r="J727" t="s">
        <v>11</v>
      </c>
      <c r="K727" t="s">
        <v>12</v>
      </c>
      <c r="L727" t="s">
        <v>1406</v>
      </c>
      <c r="M727" t="s">
        <v>1407</v>
      </c>
      <c r="N727" t="s">
        <v>12</v>
      </c>
      <c r="O727" t="s">
        <v>15</v>
      </c>
    </row>
    <row r="728" spans="1:15" x14ac:dyDescent="0.3">
      <c r="A728">
        <f>VALUE(LEFT('SBB FNF CDEC Data'!L728,4))</f>
        <v>1982</v>
      </c>
      <c r="B728">
        <f>VALUE(RIGHT(LEFT('SBB FNF CDEC Data'!L728,6),2))</f>
        <v>4</v>
      </c>
      <c r="C728">
        <f t="shared" si="11"/>
        <v>1982</v>
      </c>
      <c r="D728">
        <f>'SBB FNF CDEC Data'!M728/1000</f>
        <v>2208.0700000000002</v>
      </c>
      <c r="G728" t="s">
        <v>9</v>
      </c>
      <c r="H728" t="s">
        <v>10</v>
      </c>
      <c r="I728">
        <v>65</v>
      </c>
      <c r="J728" t="s">
        <v>11</v>
      </c>
      <c r="K728" t="s">
        <v>12</v>
      </c>
      <c r="L728" t="s">
        <v>1408</v>
      </c>
      <c r="M728" t="s">
        <v>1409</v>
      </c>
      <c r="N728" t="s">
        <v>12</v>
      </c>
      <c r="O728" t="s">
        <v>15</v>
      </c>
    </row>
    <row r="729" spans="1:15" x14ac:dyDescent="0.3">
      <c r="A729">
        <f>VALUE(LEFT('SBB FNF CDEC Data'!L729,4))</f>
        <v>1982</v>
      </c>
      <c r="B729">
        <f>VALUE(RIGHT(LEFT('SBB FNF CDEC Data'!L729,6),2))</f>
        <v>5</v>
      </c>
      <c r="C729">
        <f t="shared" si="11"/>
        <v>1982</v>
      </c>
      <c r="D729">
        <f>'SBB FNF CDEC Data'!M729/1000</f>
        <v>929.07</v>
      </c>
      <c r="G729" t="s">
        <v>9</v>
      </c>
      <c r="H729" t="s">
        <v>10</v>
      </c>
      <c r="I729">
        <v>65</v>
      </c>
      <c r="J729" t="s">
        <v>11</v>
      </c>
      <c r="K729" t="s">
        <v>12</v>
      </c>
      <c r="L729" t="s">
        <v>1410</v>
      </c>
      <c r="M729" t="s">
        <v>1411</v>
      </c>
      <c r="N729" t="s">
        <v>12</v>
      </c>
      <c r="O729" t="s">
        <v>15</v>
      </c>
    </row>
    <row r="730" spans="1:15" x14ac:dyDescent="0.3">
      <c r="A730">
        <f>VALUE(LEFT('SBB FNF CDEC Data'!L730,4))</f>
        <v>1982</v>
      </c>
      <c r="B730">
        <f>VALUE(RIGHT(LEFT('SBB FNF CDEC Data'!L730,6),2))</f>
        <v>6</v>
      </c>
      <c r="C730">
        <f t="shared" si="11"/>
        <v>1982</v>
      </c>
      <c r="D730">
        <f>'SBB FNF CDEC Data'!M730/1000</f>
        <v>533.87</v>
      </c>
      <c r="G730" t="s">
        <v>9</v>
      </c>
      <c r="H730" t="s">
        <v>10</v>
      </c>
      <c r="I730">
        <v>65</v>
      </c>
      <c r="J730" t="s">
        <v>11</v>
      </c>
      <c r="K730" t="s">
        <v>12</v>
      </c>
      <c r="L730" t="s">
        <v>1412</v>
      </c>
      <c r="M730" t="s">
        <v>1413</v>
      </c>
      <c r="N730" t="s">
        <v>12</v>
      </c>
      <c r="O730" t="s">
        <v>15</v>
      </c>
    </row>
    <row r="731" spans="1:15" x14ac:dyDescent="0.3">
      <c r="A731">
        <f>VALUE(LEFT('SBB FNF CDEC Data'!L731,4))</f>
        <v>1982</v>
      </c>
      <c r="B731">
        <f>VALUE(RIGHT(LEFT('SBB FNF CDEC Data'!L731,6),2))</f>
        <v>7</v>
      </c>
      <c r="C731">
        <f t="shared" si="11"/>
        <v>1982</v>
      </c>
      <c r="D731">
        <f>'SBB FNF CDEC Data'!M731/1000</f>
        <v>376.02</v>
      </c>
      <c r="G731" t="s">
        <v>9</v>
      </c>
      <c r="H731" t="s">
        <v>10</v>
      </c>
      <c r="I731">
        <v>65</v>
      </c>
      <c r="J731" t="s">
        <v>11</v>
      </c>
      <c r="K731" t="s">
        <v>12</v>
      </c>
      <c r="L731" t="s">
        <v>1414</v>
      </c>
      <c r="M731" t="s">
        <v>1415</v>
      </c>
      <c r="N731" t="s">
        <v>1416</v>
      </c>
      <c r="O731" t="s">
        <v>15</v>
      </c>
    </row>
    <row r="732" spans="1:15" x14ac:dyDescent="0.3">
      <c r="A732">
        <f>VALUE(LEFT('SBB FNF CDEC Data'!L732,4))</f>
        <v>1982</v>
      </c>
      <c r="B732">
        <f>VALUE(RIGHT(LEFT('SBB FNF CDEC Data'!L732,6),2))</f>
        <v>8</v>
      </c>
      <c r="C732">
        <f t="shared" si="11"/>
        <v>1982</v>
      </c>
      <c r="D732">
        <f>'SBB FNF CDEC Data'!M732/1000</f>
        <v>313.08</v>
      </c>
      <c r="G732" t="s">
        <v>9</v>
      </c>
      <c r="H732" t="s">
        <v>10</v>
      </c>
      <c r="I732">
        <v>65</v>
      </c>
      <c r="J732" t="s">
        <v>11</v>
      </c>
      <c r="K732" t="s">
        <v>12</v>
      </c>
      <c r="L732" t="s">
        <v>1417</v>
      </c>
      <c r="M732" t="s">
        <v>1418</v>
      </c>
      <c r="N732" t="s">
        <v>12</v>
      </c>
      <c r="O732" t="s">
        <v>15</v>
      </c>
    </row>
    <row r="733" spans="1:15" x14ac:dyDescent="0.3">
      <c r="A733">
        <f>VALUE(LEFT('SBB FNF CDEC Data'!L733,4))</f>
        <v>1982</v>
      </c>
      <c r="B733">
        <f>VALUE(RIGHT(LEFT('SBB FNF CDEC Data'!L733,6),2))</f>
        <v>9</v>
      </c>
      <c r="C733">
        <f t="shared" si="11"/>
        <v>1982</v>
      </c>
      <c r="D733">
        <f>'SBB FNF CDEC Data'!M733/1000</f>
        <v>309.7</v>
      </c>
      <c r="G733" t="s">
        <v>9</v>
      </c>
      <c r="H733" t="s">
        <v>10</v>
      </c>
      <c r="I733">
        <v>65</v>
      </c>
      <c r="J733" t="s">
        <v>11</v>
      </c>
      <c r="K733" t="s">
        <v>12</v>
      </c>
      <c r="L733" t="s">
        <v>1419</v>
      </c>
      <c r="M733" t="s">
        <v>1420</v>
      </c>
      <c r="N733" t="s">
        <v>12</v>
      </c>
      <c r="O733" t="s">
        <v>15</v>
      </c>
    </row>
    <row r="734" spans="1:15" x14ac:dyDescent="0.3">
      <c r="A734">
        <f>VALUE(LEFT('SBB FNF CDEC Data'!L734,4))</f>
        <v>1982</v>
      </c>
      <c r="B734">
        <f>VALUE(RIGHT(LEFT('SBB FNF CDEC Data'!L734,6),2))</f>
        <v>10</v>
      </c>
      <c r="C734">
        <f t="shared" si="11"/>
        <v>1983</v>
      </c>
      <c r="D734">
        <f>'SBB FNF CDEC Data'!M734/1000</f>
        <v>382.99</v>
      </c>
      <c r="G734" t="s">
        <v>9</v>
      </c>
      <c r="H734" t="s">
        <v>10</v>
      </c>
      <c r="I734">
        <v>65</v>
      </c>
      <c r="J734" t="s">
        <v>11</v>
      </c>
      <c r="K734" t="s">
        <v>12</v>
      </c>
      <c r="L734" t="s">
        <v>1421</v>
      </c>
      <c r="M734" t="s">
        <v>1422</v>
      </c>
      <c r="N734" t="s">
        <v>12</v>
      </c>
      <c r="O734" t="s">
        <v>15</v>
      </c>
    </row>
    <row r="735" spans="1:15" x14ac:dyDescent="0.3">
      <c r="A735">
        <f>VALUE(LEFT('SBB FNF CDEC Data'!L735,4))</f>
        <v>1982</v>
      </c>
      <c r="B735">
        <f>VALUE(RIGHT(LEFT('SBB FNF CDEC Data'!L735,6),2))</f>
        <v>11</v>
      </c>
      <c r="C735">
        <f t="shared" si="11"/>
        <v>1983</v>
      </c>
      <c r="D735">
        <f>'SBB FNF CDEC Data'!M735/1000</f>
        <v>541.98</v>
      </c>
      <c r="G735" t="s">
        <v>9</v>
      </c>
      <c r="H735" t="s">
        <v>10</v>
      </c>
      <c r="I735">
        <v>65</v>
      </c>
      <c r="J735" t="s">
        <v>11</v>
      </c>
      <c r="K735" t="s">
        <v>12</v>
      </c>
      <c r="L735" t="s">
        <v>1423</v>
      </c>
      <c r="M735" t="s">
        <v>1424</v>
      </c>
      <c r="N735" t="s">
        <v>12</v>
      </c>
      <c r="O735" t="s">
        <v>15</v>
      </c>
    </row>
    <row r="736" spans="1:15" x14ac:dyDescent="0.3">
      <c r="A736">
        <f>VALUE(LEFT('SBB FNF CDEC Data'!L736,4))</f>
        <v>1982</v>
      </c>
      <c r="B736">
        <f>VALUE(RIGHT(LEFT('SBB FNF CDEC Data'!L736,6),2))</f>
        <v>12</v>
      </c>
      <c r="C736">
        <f t="shared" si="11"/>
        <v>1983</v>
      </c>
      <c r="D736">
        <f>'SBB FNF CDEC Data'!M736/1000</f>
        <v>1366.79</v>
      </c>
      <c r="G736" t="s">
        <v>9</v>
      </c>
      <c r="H736" t="s">
        <v>10</v>
      </c>
      <c r="I736">
        <v>65</v>
      </c>
      <c r="J736" t="s">
        <v>11</v>
      </c>
      <c r="K736" t="s">
        <v>12</v>
      </c>
      <c r="L736" t="s">
        <v>1425</v>
      </c>
      <c r="M736" t="s">
        <v>1426</v>
      </c>
      <c r="N736" t="s">
        <v>12</v>
      </c>
      <c r="O736" t="s">
        <v>15</v>
      </c>
    </row>
    <row r="737" spans="1:15" x14ac:dyDescent="0.3">
      <c r="A737">
        <f>VALUE(LEFT('SBB FNF CDEC Data'!L737,4))</f>
        <v>1983</v>
      </c>
      <c r="B737">
        <f>VALUE(RIGHT(LEFT('SBB FNF CDEC Data'!L737,6),2))</f>
        <v>1</v>
      </c>
      <c r="C737">
        <f t="shared" si="11"/>
        <v>1983</v>
      </c>
      <c r="D737">
        <f>'SBB FNF CDEC Data'!M737/1000</f>
        <v>1914.91</v>
      </c>
      <c r="G737" t="s">
        <v>9</v>
      </c>
      <c r="H737" t="s">
        <v>10</v>
      </c>
      <c r="I737">
        <v>65</v>
      </c>
      <c r="J737" t="s">
        <v>11</v>
      </c>
      <c r="K737" t="s">
        <v>12</v>
      </c>
      <c r="L737" t="s">
        <v>1427</v>
      </c>
      <c r="M737" t="s">
        <v>1428</v>
      </c>
      <c r="N737" t="s">
        <v>12</v>
      </c>
      <c r="O737" t="s">
        <v>15</v>
      </c>
    </row>
    <row r="738" spans="1:15" x14ac:dyDescent="0.3">
      <c r="A738">
        <f>VALUE(LEFT('SBB FNF CDEC Data'!L738,4))</f>
        <v>1983</v>
      </c>
      <c r="B738">
        <f>VALUE(RIGHT(LEFT('SBB FNF CDEC Data'!L738,6),2))</f>
        <v>2</v>
      </c>
      <c r="C738">
        <f t="shared" si="11"/>
        <v>1983</v>
      </c>
      <c r="D738">
        <f>'SBB FNF CDEC Data'!M738/1000</f>
        <v>2925.2</v>
      </c>
      <c r="G738" t="s">
        <v>9</v>
      </c>
      <c r="H738" t="s">
        <v>10</v>
      </c>
      <c r="I738">
        <v>65</v>
      </c>
      <c r="J738" t="s">
        <v>11</v>
      </c>
      <c r="K738" t="s">
        <v>12</v>
      </c>
      <c r="L738" t="s">
        <v>1429</v>
      </c>
      <c r="M738" t="s">
        <v>1430</v>
      </c>
      <c r="N738" t="s">
        <v>12</v>
      </c>
      <c r="O738" t="s">
        <v>15</v>
      </c>
    </row>
    <row r="739" spans="1:15" x14ac:dyDescent="0.3">
      <c r="A739">
        <f>VALUE(LEFT('SBB FNF CDEC Data'!L739,4))</f>
        <v>1983</v>
      </c>
      <c r="B739">
        <f>VALUE(RIGHT(LEFT('SBB FNF CDEC Data'!L739,6),2))</f>
        <v>3</v>
      </c>
      <c r="C739">
        <f t="shared" si="11"/>
        <v>1983</v>
      </c>
      <c r="D739">
        <f>'SBB FNF CDEC Data'!M739/1000</f>
        <v>4677.2700000000004</v>
      </c>
      <c r="G739" t="s">
        <v>9</v>
      </c>
      <c r="H739" t="s">
        <v>10</v>
      </c>
      <c r="I739">
        <v>65</v>
      </c>
      <c r="J739" t="s">
        <v>11</v>
      </c>
      <c r="K739" t="s">
        <v>12</v>
      </c>
      <c r="L739" t="s">
        <v>1431</v>
      </c>
      <c r="M739" t="s">
        <v>1432</v>
      </c>
      <c r="N739" t="s">
        <v>12</v>
      </c>
      <c r="O739" t="s">
        <v>15</v>
      </c>
    </row>
    <row r="740" spans="1:15" x14ac:dyDescent="0.3">
      <c r="A740">
        <f>VALUE(LEFT('SBB FNF CDEC Data'!L740,4))</f>
        <v>1983</v>
      </c>
      <c r="B740">
        <f>VALUE(RIGHT(LEFT('SBB FNF CDEC Data'!L740,6),2))</f>
        <v>4</v>
      </c>
      <c r="C740">
        <f t="shared" si="11"/>
        <v>1983</v>
      </c>
      <c r="D740">
        <f>'SBB FNF CDEC Data'!M740/1000</f>
        <v>1816.54</v>
      </c>
      <c r="G740" t="s">
        <v>9</v>
      </c>
      <c r="H740" t="s">
        <v>10</v>
      </c>
      <c r="I740">
        <v>65</v>
      </c>
      <c r="J740" t="s">
        <v>11</v>
      </c>
      <c r="K740" t="s">
        <v>12</v>
      </c>
      <c r="L740" t="s">
        <v>1433</v>
      </c>
      <c r="M740" t="s">
        <v>1434</v>
      </c>
      <c r="N740" t="s">
        <v>12</v>
      </c>
      <c r="O740" t="s">
        <v>15</v>
      </c>
    </row>
    <row r="741" spans="1:15" x14ac:dyDescent="0.3">
      <c r="A741">
        <f>VALUE(LEFT('SBB FNF CDEC Data'!L741,4))</f>
        <v>1983</v>
      </c>
      <c r="B741">
        <f>VALUE(RIGHT(LEFT('SBB FNF CDEC Data'!L741,6),2))</f>
        <v>5</v>
      </c>
      <c r="C741">
        <f t="shared" si="11"/>
        <v>1983</v>
      </c>
      <c r="D741">
        <f>'SBB FNF CDEC Data'!M741/1000</f>
        <v>1530.08</v>
      </c>
      <c r="G741" t="s">
        <v>9</v>
      </c>
      <c r="H741" t="s">
        <v>10</v>
      </c>
      <c r="I741">
        <v>65</v>
      </c>
      <c r="J741" t="s">
        <v>11</v>
      </c>
      <c r="K741" t="s">
        <v>12</v>
      </c>
      <c r="L741" t="s">
        <v>1435</v>
      </c>
      <c r="M741" t="s">
        <v>1436</v>
      </c>
      <c r="N741" t="s">
        <v>12</v>
      </c>
      <c r="O741" t="s">
        <v>15</v>
      </c>
    </row>
    <row r="742" spans="1:15" x14ac:dyDescent="0.3">
      <c r="A742">
        <f>VALUE(LEFT('SBB FNF CDEC Data'!L742,4))</f>
        <v>1983</v>
      </c>
      <c r="B742">
        <f>VALUE(RIGHT(LEFT('SBB FNF CDEC Data'!L742,6),2))</f>
        <v>6</v>
      </c>
      <c r="C742">
        <f t="shared" si="11"/>
        <v>1983</v>
      </c>
      <c r="D742">
        <f>'SBB FNF CDEC Data'!M742/1000</f>
        <v>852.68</v>
      </c>
      <c r="G742" t="s">
        <v>9</v>
      </c>
      <c r="H742" t="s">
        <v>10</v>
      </c>
      <c r="I742">
        <v>65</v>
      </c>
      <c r="J742" t="s">
        <v>11</v>
      </c>
      <c r="K742" t="s">
        <v>12</v>
      </c>
      <c r="L742" t="s">
        <v>1437</v>
      </c>
      <c r="M742" t="s">
        <v>1438</v>
      </c>
      <c r="N742" t="s">
        <v>12</v>
      </c>
      <c r="O742" t="s">
        <v>15</v>
      </c>
    </row>
    <row r="743" spans="1:15" x14ac:dyDescent="0.3">
      <c r="A743">
        <f>VALUE(LEFT('SBB FNF CDEC Data'!L743,4))</f>
        <v>1983</v>
      </c>
      <c r="B743">
        <f>VALUE(RIGHT(LEFT('SBB FNF CDEC Data'!L743,6),2))</f>
        <v>7</v>
      </c>
      <c r="C743">
        <f t="shared" si="11"/>
        <v>1983</v>
      </c>
      <c r="D743">
        <f>'SBB FNF CDEC Data'!M743/1000</f>
        <v>474.66</v>
      </c>
      <c r="G743" t="s">
        <v>9</v>
      </c>
      <c r="H743" t="s">
        <v>10</v>
      </c>
      <c r="I743">
        <v>65</v>
      </c>
      <c r="J743" t="s">
        <v>11</v>
      </c>
      <c r="K743" t="s">
        <v>12</v>
      </c>
      <c r="L743" t="s">
        <v>1439</v>
      </c>
      <c r="M743" t="s">
        <v>1440</v>
      </c>
      <c r="N743" t="s">
        <v>12</v>
      </c>
      <c r="O743" t="s">
        <v>15</v>
      </c>
    </row>
    <row r="744" spans="1:15" x14ac:dyDescent="0.3">
      <c r="A744">
        <f>VALUE(LEFT('SBB FNF CDEC Data'!L744,4))</f>
        <v>1983</v>
      </c>
      <c r="B744">
        <f>VALUE(RIGHT(LEFT('SBB FNF CDEC Data'!L744,6),2))</f>
        <v>8</v>
      </c>
      <c r="C744">
        <f t="shared" si="11"/>
        <v>1983</v>
      </c>
      <c r="D744">
        <f>'SBB FNF CDEC Data'!M744/1000</f>
        <v>341.1</v>
      </c>
      <c r="G744" t="s">
        <v>9</v>
      </c>
      <c r="H744" t="s">
        <v>10</v>
      </c>
      <c r="I744">
        <v>65</v>
      </c>
      <c r="J744" t="s">
        <v>11</v>
      </c>
      <c r="K744" t="s">
        <v>12</v>
      </c>
      <c r="L744" t="s">
        <v>1441</v>
      </c>
      <c r="M744" t="s">
        <v>1442</v>
      </c>
      <c r="N744" t="s">
        <v>12</v>
      </c>
      <c r="O744" t="s">
        <v>15</v>
      </c>
    </row>
    <row r="745" spans="1:15" x14ac:dyDescent="0.3">
      <c r="A745">
        <f>VALUE(LEFT('SBB FNF CDEC Data'!L745,4))</f>
        <v>1983</v>
      </c>
      <c r="B745">
        <f>VALUE(RIGHT(LEFT('SBB FNF CDEC Data'!L745,6),2))</f>
        <v>9</v>
      </c>
      <c r="C745">
        <f t="shared" si="11"/>
        <v>1983</v>
      </c>
      <c r="D745">
        <f>'SBB FNF CDEC Data'!M745/1000</f>
        <v>356.13</v>
      </c>
      <c r="G745" t="s">
        <v>9</v>
      </c>
      <c r="H745" t="s">
        <v>10</v>
      </c>
      <c r="I745">
        <v>65</v>
      </c>
      <c r="J745" t="s">
        <v>11</v>
      </c>
      <c r="K745" t="s">
        <v>12</v>
      </c>
      <c r="L745" t="s">
        <v>1443</v>
      </c>
      <c r="M745" t="s">
        <v>1444</v>
      </c>
      <c r="N745" t="s">
        <v>12</v>
      </c>
      <c r="O745" t="s">
        <v>15</v>
      </c>
    </row>
    <row r="746" spans="1:15" x14ac:dyDescent="0.3">
      <c r="A746">
        <f>VALUE(LEFT('SBB FNF CDEC Data'!L746,4))</f>
        <v>1983</v>
      </c>
      <c r="B746">
        <f>VALUE(RIGHT(LEFT('SBB FNF CDEC Data'!L746,6),2))</f>
        <v>10</v>
      </c>
      <c r="C746">
        <f t="shared" si="11"/>
        <v>1984</v>
      </c>
      <c r="D746">
        <f>'SBB FNF CDEC Data'!M746/1000</f>
        <v>376.96</v>
      </c>
      <c r="G746" t="s">
        <v>9</v>
      </c>
      <c r="H746" t="s">
        <v>10</v>
      </c>
      <c r="I746">
        <v>65</v>
      </c>
      <c r="J746" t="s">
        <v>11</v>
      </c>
      <c r="K746" t="s">
        <v>12</v>
      </c>
      <c r="L746" t="s">
        <v>1445</v>
      </c>
      <c r="M746" t="s">
        <v>1446</v>
      </c>
      <c r="N746" t="s">
        <v>12</v>
      </c>
      <c r="O746" t="s">
        <v>15</v>
      </c>
    </row>
    <row r="747" spans="1:15" x14ac:dyDescent="0.3">
      <c r="A747">
        <f>VALUE(LEFT('SBB FNF CDEC Data'!L747,4))</f>
        <v>1983</v>
      </c>
      <c r="B747">
        <f>VALUE(RIGHT(LEFT('SBB FNF CDEC Data'!L747,6),2))</f>
        <v>11</v>
      </c>
      <c r="C747">
        <f t="shared" si="11"/>
        <v>1984</v>
      </c>
      <c r="D747">
        <f>'SBB FNF CDEC Data'!M747/1000</f>
        <v>986.69</v>
      </c>
      <c r="G747" t="s">
        <v>9</v>
      </c>
      <c r="H747" t="s">
        <v>10</v>
      </c>
      <c r="I747">
        <v>65</v>
      </c>
      <c r="J747" t="s">
        <v>11</v>
      </c>
      <c r="K747" t="s">
        <v>12</v>
      </c>
      <c r="L747" t="s">
        <v>1447</v>
      </c>
      <c r="M747" t="s">
        <v>1448</v>
      </c>
      <c r="N747" t="s">
        <v>12</v>
      </c>
      <c r="O747" t="s">
        <v>15</v>
      </c>
    </row>
    <row r="748" spans="1:15" x14ac:dyDescent="0.3">
      <c r="A748">
        <f>VALUE(LEFT('SBB FNF CDEC Data'!L748,4))</f>
        <v>1983</v>
      </c>
      <c r="B748">
        <f>VALUE(RIGHT(LEFT('SBB FNF CDEC Data'!L748,6),2))</f>
        <v>12</v>
      </c>
      <c r="C748">
        <f t="shared" si="11"/>
        <v>1984</v>
      </c>
      <c r="D748">
        <f>'SBB FNF CDEC Data'!M748/1000</f>
        <v>2569.42</v>
      </c>
      <c r="G748" t="s">
        <v>9</v>
      </c>
      <c r="H748" t="s">
        <v>10</v>
      </c>
      <c r="I748">
        <v>65</v>
      </c>
      <c r="J748" t="s">
        <v>11</v>
      </c>
      <c r="K748" t="s">
        <v>12</v>
      </c>
      <c r="L748" t="s">
        <v>1449</v>
      </c>
      <c r="M748" t="s">
        <v>1450</v>
      </c>
      <c r="N748" t="s">
        <v>12</v>
      </c>
      <c r="O748" t="s">
        <v>15</v>
      </c>
    </row>
    <row r="749" spans="1:15" x14ac:dyDescent="0.3">
      <c r="A749">
        <f>VALUE(LEFT('SBB FNF CDEC Data'!L749,4))</f>
        <v>1984</v>
      </c>
      <c r="B749">
        <f>VALUE(RIGHT(LEFT('SBB FNF CDEC Data'!L749,6),2))</f>
        <v>1</v>
      </c>
      <c r="C749">
        <f t="shared" si="11"/>
        <v>1984</v>
      </c>
      <c r="D749">
        <f>'SBB FNF CDEC Data'!M749/1000</f>
        <v>1029.1199999999999</v>
      </c>
      <c r="G749" t="s">
        <v>9</v>
      </c>
      <c r="H749" t="s">
        <v>10</v>
      </c>
      <c r="I749">
        <v>65</v>
      </c>
      <c r="J749" t="s">
        <v>11</v>
      </c>
      <c r="K749" t="s">
        <v>12</v>
      </c>
      <c r="L749" t="s">
        <v>1451</v>
      </c>
      <c r="M749" t="s">
        <v>1452</v>
      </c>
      <c r="N749" t="s">
        <v>12</v>
      </c>
      <c r="O749" t="s">
        <v>15</v>
      </c>
    </row>
    <row r="750" spans="1:15" x14ac:dyDescent="0.3">
      <c r="A750">
        <f>VALUE(LEFT('SBB FNF CDEC Data'!L750,4))</f>
        <v>1984</v>
      </c>
      <c r="B750">
        <f>VALUE(RIGHT(LEFT('SBB FNF CDEC Data'!L750,6),2))</f>
        <v>2</v>
      </c>
      <c r="C750">
        <f t="shared" si="11"/>
        <v>1984</v>
      </c>
      <c r="D750">
        <f>'SBB FNF CDEC Data'!M750/1000</f>
        <v>823.65</v>
      </c>
      <c r="G750" t="s">
        <v>9</v>
      </c>
      <c r="H750" t="s">
        <v>10</v>
      </c>
      <c r="I750">
        <v>65</v>
      </c>
      <c r="J750" t="s">
        <v>11</v>
      </c>
      <c r="K750" t="s">
        <v>12</v>
      </c>
      <c r="L750" t="s">
        <v>1453</v>
      </c>
      <c r="M750" t="s">
        <v>1454</v>
      </c>
      <c r="N750" t="s">
        <v>12</v>
      </c>
      <c r="O750" t="s">
        <v>15</v>
      </c>
    </row>
    <row r="751" spans="1:15" x14ac:dyDescent="0.3">
      <c r="A751">
        <f>VALUE(LEFT('SBB FNF CDEC Data'!L751,4))</f>
        <v>1984</v>
      </c>
      <c r="B751">
        <f>VALUE(RIGHT(LEFT('SBB FNF CDEC Data'!L751,6),2))</f>
        <v>3</v>
      </c>
      <c r="C751">
        <f t="shared" si="11"/>
        <v>1984</v>
      </c>
      <c r="D751">
        <f>'SBB FNF CDEC Data'!M751/1000</f>
        <v>1068.55</v>
      </c>
      <c r="G751" t="s">
        <v>9</v>
      </c>
      <c r="H751" t="s">
        <v>10</v>
      </c>
      <c r="I751">
        <v>65</v>
      </c>
      <c r="J751" t="s">
        <v>11</v>
      </c>
      <c r="K751" t="s">
        <v>12</v>
      </c>
      <c r="L751" t="s">
        <v>1455</v>
      </c>
      <c r="M751" t="s">
        <v>1456</v>
      </c>
      <c r="N751" t="s">
        <v>12</v>
      </c>
      <c r="O751" t="s">
        <v>15</v>
      </c>
    </row>
    <row r="752" spans="1:15" x14ac:dyDescent="0.3">
      <c r="A752">
        <f>VALUE(LEFT('SBB FNF CDEC Data'!L752,4))</f>
        <v>1984</v>
      </c>
      <c r="B752">
        <f>VALUE(RIGHT(LEFT('SBB FNF CDEC Data'!L752,6),2))</f>
        <v>4</v>
      </c>
      <c r="C752">
        <f t="shared" si="11"/>
        <v>1984</v>
      </c>
      <c r="D752">
        <f>'SBB FNF CDEC Data'!M752/1000</f>
        <v>726.45</v>
      </c>
      <c r="G752" t="s">
        <v>9</v>
      </c>
      <c r="H752" t="s">
        <v>10</v>
      </c>
      <c r="I752">
        <v>65</v>
      </c>
      <c r="J752" t="s">
        <v>11</v>
      </c>
      <c r="K752" t="s">
        <v>12</v>
      </c>
      <c r="L752" t="s">
        <v>1457</v>
      </c>
      <c r="M752" t="s">
        <v>1458</v>
      </c>
      <c r="N752" t="s">
        <v>12</v>
      </c>
      <c r="O752" t="s">
        <v>15</v>
      </c>
    </row>
    <row r="753" spans="1:15" x14ac:dyDescent="0.3">
      <c r="A753">
        <f>VALUE(LEFT('SBB FNF CDEC Data'!L753,4))</f>
        <v>1984</v>
      </c>
      <c r="B753">
        <f>VALUE(RIGHT(LEFT('SBB FNF CDEC Data'!L753,6),2))</f>
        <v>5</v>
      </c>
      <c r="C753">
        <f t="shared" si="11"/>
        <v>1984</v>
      </c>
      <c r="D753">
        <f>'SBB FNF CDEC Data'!M753/1000</f>
        <v>614.55999999999995</v>
      </c>
      <c r="G753" t="s">
        <v>9</v>
      </c>
      <c r="H753" t="s">
        <v>10</v>
      </c>
      <c r="I753">
        <v>65</v>
      </c>
      <c r="J753" t="s">
        <v>11</v>
      </c>
      <c r="K753" t="s">
        <v>12</v>
      </c>
      <c r="L753" t="s">
        <v>1459</v>
      </c>
      <c r="M753" t="s">
        <v>1460</v>
      </c>
      <c r="N753" t="s">
        <v>12</v>
      </c>
      <c r="O753" t="s">
        <v>15</v>
      </c>
    </row>
    <row r="754" spans="1:15" x14ac:dyDescent="0.3">
      <c r="A754">
        <f>VALUE(LEFT('SBB FNF CDEC Data'!L754,4))</f>
        <v>1984</v>
      </c>
      <c r="B754">
        <f>VALUE(RIGHT(LEFT('SBB FNF CDEC Data'!L754,6),2))</f>
        <v>6</v>
      </c>
      <c r="C754">
        <f t="shared" si="11"/>
        <v>1984</v>
      </c>
      <c r="D754">
        <f>'SBB FNF CDEC Data'!M754/1000</f>
        <v>440.94</v>
      </c>
      <c r="G754" t="s">
        <v>9</v>
      </c>
      <c r="H754" t="s">
        <v>10</v>
      </c>
      <c r="I754">
        <v>65</v>
      </c>
      <c r="J754" t="s">
        <v>11</v>
      </c>
      <c r="K754" t="s">
        <v>12</v>
      </c>
      <c r="L754" t="s">
        <v>1461</v>
      </c>
      <c r="M754" t="s">
        <v>1462</v>
      </c>
      <c r="N754" t="s">
        <v>12</v>
      </c>
      <c r="O754" t="s">
        <v>15</v>
      </c>
    </row>
    <row r="755" spans="1:15" x14ac:dyDescent="0.3">
      <c r="A755">
        <f>VALUE(LEFT('SBB FNF CDEC Data'!L755,4))</f>
        <v>1984</v>
      </c>
      <c r="B755">
        <f>VALUE(RIGHT(LEFT('SBB FNF CDEC Data'!L755,6),2))</f>
        <v>7</v>
      </c>
      <c r="C755">
        <f t="shared" si="11"/>
        <v>1984</v>
      </c>
      <c r="D755">
        <f>'SBB FNF CDEC Data'!M755/1000</f>
        <v>314.43</v>
      </c>
      <c r="G755" t="s">
        <v>9</v>
      </c>
      <c r="H755" t="s">
        <v>10</v>
      </c>
      <c r="I755">
        <v>65</v>
      </c>
      <c r="J755" t="s">
        <v>11</v>
      </c>
      <c r="K755" t="s">
        <v>12</v>
      </c>
      <c r="L755" t="s">
        <v>1463</v>
      </c>
      <c r="M755" t="s">
        <v>1464</v>
      </c>
      <c r="N755" t="s">
        <v>12</v>
      </c>
      <c r="O755" t="s">
        <v>15</v>
      </c>
    </row>
    <row r="756" spans="1:15" x14ac:dyDescent="0.3">
      <c r="A756">
        <f>VALUE(LEFT('SBB FNF CDEC Data'!L756,4))</f>
        <v>1984</v>
      </c>
      <c r="B756">
        <f>VALUE(RIGHT(LEFT('SBB FNF CDEC Data'!L756,6),2))</f>
        <v>8</v>
      </c>
      <c r="C756">
        <f t="shared" si="11"/>
        <v>1984</v>
      </c>
      <c r="D756">
        <f>'SBB FNF CDEC Data'!M756/1000</f>
        <v>276.5</v>
      </c>
      <c r="G756" t="s">
        <v>9</v>
      </c>
      <c r="H756" t="s">
        <v>10</v>
      </c>
      <c r="I756">
        <v>65</v>
      </c>
      <c r="J756" t="s">
        <v>11</v>
      </c>
      <c r="K756" t="s">
        <v>12</v>
      </c>
      <c r="L756" t="s">
        <v>1465</v>
      </c>
      <c r="M756" t="s">
        <v>1466</v>
      </c>
      <c r="N756" t="s">
        <v>12</v>
      </c>
      <c r="O756" t="s">
        <v>15</v>
      </c>
    </row>
    <row r="757" spans="1:15" x14ac:dyDescent="0.3">
      <c r="A757">
        <f>VALUE(LEFT('SBB FNF CDEC Data'!L757,4))</f>
        <v>1984</v>
      </c>
      <c r="B757">
        <f>VALUE(RIGHT(LEFT('SBB FNF CDEC Data'!L757,6),2))</f>
        <v>9</v>
      </c>
      <c r="C757">
        <f t="shared" si="11"/>
        <v>1984</v>
      </c>
      <c r="D757">
        <f>'SBB FNF CDEC Data'!M757/1000</f>
        <v>292.75</v>
      </c>
      <c r="G757" t="s">
        <v>9</v>
      </c>
      <c r="H757" t="s">
        <v>10</v>
      </c>
      <c r="I757">
        <v>65</v>
      </c>
      <c r="J757" t="s">
        <v>11</v>
      </c>
      <c r="K757" t="s">
        <v>12</v>
      </c>
      <c r="L757" t="s">
        <v>1467</v>
      </c>
      <c r="M757" t="s">
        <v>1468</v>
      </c>
      <c r="N757" t="s">
        <v>12</v>
      </c>
      <c r="O757" t="s">
        <v>15</v>
      </c>
    </row>
    <row r="758" spans="1:15" x14ac:dyDescent="0.3">
      <c r="A758">
        <f>VALUE(LEFT('SBB FNF CDEC Data'!L758,4))</f>
        <v>1984</v>
      </c>
      <c r="B758">
        <f>VALUE(RIGHT(LEFT('SBB FNF CDEC Data'!L758,6),2))</f>
        <v>10</v>
      </c>
      <c r="C758">
        <f t="shared" si="11"/>
        <v>1985</v>
      </c>
      <c r="D758">
        <f>'SBB FNF CDEC Data'!M758/1000</f>
        <v>371.56</v>
      </c>
      <c r="G758" t="s">
        <v>9</v>
      </c>
      <c r="H758" t="s">
        <v>10</v>
      </c>
      <c r="I758">
        <v>65</v>
      </c>
      <c r="J758" t="s">
        <v>11</v>
      </c>
      <c r="K758" t="s">
        <v>12</v>
      </c>
      <c r="L758" t="s">
        <v>1469</v>
      </c>
      <c r="M758" t="s">
        <v>1470</v>
      </c>
      <c r="N758" t="s">
        <v>12</v>
      </c>
      <c r="O758" t="s">
        <v>15</v>
      </c>
    </row>
    <row r="759" spans="1:15" x14ac:dyDescent="0.3">
      <c r="A759">
        <f>VALUE(LEFT('SBB FNF CDEC Data'!L759,4))</f>
        <v>1984</v>
      </c>
      <c r="B759">
        <f>VALUE(RIGHT(LEFT('SBB FNF CDEC Data'!L759,6),2))</f>
        <v>11</v>
      </c>
      <c r="C759">
        <f t="shared" si="11"/>
        <v>1985</v>
      </c>
      <c r="D759">
        <f>'SBB FNF CDEC Data'!M759/1000</f>
        <v>962.99</v>
      </c>
      <c r="G759" t="s">
        <v>9</v>
      </c>
      <c r="H759" t="s">
        <v>10</v>
      </c>
      <c r="I759">
        <v>65</v>
      </c>
      <c r="J759" t="s">
        <v>11</v>
      </c>
      <c r="K759" t="s">
        <v>12</v>
      </c>
      <c r="L759" t="s">
        <v>1471</v>
      </c>
      <c r="M759" t="s">
        <v>1472</v>
      </c>
      <c r="N759" t="s">
        <v>12</v>
      </c>
      <c r="O759" t="s">
        <v>15</v>
      </c>
    </row>
    <row r="760" spans="1:15" x14ac:dyDescent="0.3">
      <c r="A760">
        <f>VALUE(LEFT('SBB FNF CDEC Data'!L760,4))</f>
        <v>1984</v>
      </c>
      <c r="B760">
        <f>VALUE(RIGHT(LEFT('SBB FNF CDEC Data'!L760,6),2))</f>
        <v>12</v>
      </c>
      <c r="C760">
        <f t="shared" si="11"/>
        <v>1985</v>
      </c>
      <c r="D760">
        <f>'SBB FNF CDEC Data'!M760/1000</f>
        <v>661.04</v>
      </c>
      <c r="G760" t="s">
        <v>9</v>
      </c>
      <c r="H760" t="s">
        <v>10</v>
      </c>
      <c r="I760">
        <v>65</v>
      </c>
      <c r="J760" t="s">
        <v>11</v>
      </c>
      <c r="K760" t="s">
        <v>12</v>
      </c>
      <c r="L760" t="s">
        <v>1473</v>
      </c>
      <c r="M760" t="s">
        <v>1474</v>
      </c>
      <c r="N760" t="s">
        <v>12</v>
      </c>
      <c r="O760" t="s">
        <v>15</v>
      </c>
    </row>
    <row r="761" spans="1:15" x14ac:dyDescent="0.3">
      <c r="A761">
        <f>VALUE(LEFT('SBB FNF CDEC Data'!L761,4))</f>
        <v>1985</v>
      </c>
      <c r="B761">
        <f>VALUE(RIGHT(LEFT('SBB FNF CDEC Data'!L761,6),2))</f>
        <v>1</v>
      </c>
      <c r="C761">
        <f t="shared" si="11"/>
        <v>1985</v>
      </c>
      <c r="D761">
        <f>'SBB FNF CDEC Data'!M761/1000</f>
        <v>428.15</v>
      </c>
      <c r="G761" t="s">
        <v>9</v>
      </c>
      <c r="H761" t="s">
        <v>10</v>
      </c>
      <c r="I761">
        <v>65</v>
      </c>
      <c r="J761" t="s">
        <v>11</v>
      </c>
      <c r="K761" t="s">
        <v>12</v>
      </c>
      <c r="L761" t="s">
        <v>1475</v>
      </c>
      <c r="M761" t="s">
        <v>1476</v>
      </c>
      <c r="N761" t="s">
        <v>12</v>
      </c>
      <c r="O761" t="s">
        <v>15</v>
      </c>
    </row>
    <row r="762" spans="1:15" x14ac:dyDescent="0.3">
      <c r="A762">
        <f>VALUE(LEFT('SBB FNF CDEC Data'!L762,4))</f>
        <v>1985</v>
      </c>
      <c r="B762">
        <f>VALUE(RIGHT(LEFT('SBB FNF CDEC Data'!L762,6),2))</f>
        <v>2</v>
      </c>
      <c r="C762">
        <f t="shared" si="11"/>
        <v>1985</v>
      </c>
      <c r="D762">
        <f>'SBB FNF CDEC Data'!M762/1000</f>
        <v>496.83</v>
      </c>
      <c r="G762" t="s">
        <v>9</v>
      </c>
      <c r="H762" t="s">
        <v>10</v>
      </c>
      <c r="I762">
        <v>65</v>
      </c>
      <c r="J762" t="s">
        <v>11</v>
      </c>
      <c r="K762" t="s">
        <v>12</v>
      </c>
      <c r="L762" t="s">
        <v>1477</v>
      </c>
      <c r="M762" t="s">
        <v>1478</v>
      </c>
      <c r="N762" t="s">
        <v>12</v>
      </c>
      <c r="O762" t="s">
        <v>15</v>
      </c>
    </row>
    <row r="763" spans="1:15" x14ac:dyDescent="0.3">
      <c r="A763">
        <f>VALUE(LEFT('SBB FNF CDEC Data'!L763,4))</f>
        <v>1985</v>
      </c>
      <c r="B763">
        <f>VALUE(RIGHT(LEFT('SBB FNF CDEC Data'!L763,6),2))</f>
        <v>3</v>
      </c>
      <c r="C763">
        <f t="shared" si="11"/>
        <v>1985</v>
      </c>
      <c r="D763">
        <f>'SBB FNF CDEC Data'!M763/1000</f>
        <v>554.46</v>
      </c>
      <c r="G763" t="s">
        <v>9</v>
      </c>
      <c r="H763" t="s">
        <v>10</v>
      </c>
      <c r="I763">
        <v>65</v>
      </c>
      <c r="J763" t="s">
        <v>11</v>
      </c>
      <c r="K763" t="s">
        <v>12</v>
      </c>
      <c r="L763" t="s">
        <v>1479</v>
      </c>
      <c r="M763" t="s">
        <v>1480</v>
      </c>
      <c r="N763" t="s">
        <v>12</v>
      </c>
      <c r="O763" t="s">
        <v>15</v>
      </c>
    </row>
    <row r="764" spans="1:15" x14ac:dyDescent="0.3">
      <c r="A764">
        <f>VALUE(LEFT('SBB FNF CDEC Data'!L764,4))</f>
        <v>1985</v>
      </c>
      <c r="B764">
        <f>VALUE(RIGHT(LEFT('SBB FNF CDEC Data'!L764,6),2))</f>
        <v>4</v>
      </c>
      <c r="C764">
        <f t="shared" si="11"/>
        <v>1985</v>
      </c>
      <c r="D764">
        <f>'SBB FNF CDEC Data'!M764/1000</f>
        <v>555.16</v>
      </c>
      <c r="G764" t="s">
        <v>9</v>
      </c>
      <c r="H764" t="s">
        <v>10</v>
      </c>
      <c r="I764">
        <v>65</v>
      </c>
      <c r="J764" t="s">
        <v>11</v>
      </c>
      <c r="K764" t="s">
        <v>12</v>
      </c>
      <c r="L764" t="s">
        <v>1481</v>
      </c>
      <c r="M764" t="s">
        <v>1482</v>
      </c>
      <c r="N764" t="s">
        <v>12</v>
      </c>
      <c r="O764" t="s">
        <v>15</v>
      </c>
    </row>
    <row r="765" spans="1:15" x14ac:dyDescent="0.3">
      <c r="A765">
        <f>VALUE(LEFT('SBB FNF CDEC Data'!L765,4))</f>
        <v>1985</v>
      </c>
      <c r="B765">
        <f>VALUE(RIGHT(LEFT('SBB FNF CDEC Data'!L765,6),2))</f>
        <v>5</v>
      </c>
      <c r="C765">
        <f t="shared" si="11"/>
        <v>1985</v>
      </c>
      <c r="D765">
        <f>'SBB FNF CDEC Data'!M765/1000</f>
        <v>338.02</v>
      </c>
      <c r="G765" t="s">
        <v>9</v>
      </c>
      <c r="H765" t="s">
        <v>10</v>
      </c>
      <c r="I765">
        <v>65</v>
      </c>
      <c r="J765" t="s">
        <v>11</v>
      </c>
      <c r="K765" t="s">
        <v>12</v>
      </c>
      <c r="L765" t="s">
        <v>1483</v>
      </c>
      <c r="M765" t="s">
        <v>1484</v>
      </c>
      <c r="N765" t="s">
        <v>12</v>
      </c>
      <c r="O765" t="s">
        <v>15</v>
      </c>
    </row>
    <row r="766" spans="1:15" x14ac:dyDescent="0.3">
      <c r="A766">
        <f>VALUE(LEFT('SBB FNF CDEC Data'!L766,4))</f>
        <v>1985</v>
      </c>
      <c r="B766">
        <f>VALUE(RIGHT(LEFT('SBB FNF CDEC Data'!L766,6),2))</f>
        <v>6</v>
      </c>
      <c r="C766">
        <f t="shared" si="11"/>
        <v>1985</v>
      </c>
      <c r="D766">
        <f>'SBB FNF CDEC Data'!M766/1000</f>
        <v>329.3</v>
      </c>
      <c r="G766" t="s">
        <v>9</v>
      </c>
      <c r="H766" t="s">
        <v>10</v>
      </c>
      <c r="I766">
        <v>65</v>
      </c>
      <c r="J766" t="s">
        <v>11</v>
      </c>
      <c r="K766" t="s">
        <v>12</v>
      </c>
      <c r="L766" t="s">
        <v>1485</v>
      </c>
      <c r="M766" t="s">
        <v>1486</v>
      </c>
      <c r="N766" t="s">
        <v>12</v>
      </c>
      <c r="O766" t="s">
        <v>15</v>
      </c>
    </row>
    <row r="767" spans="1:15" x14ac:dyDescent="0.3">
      <c r="A767">
        <f>VALUE(LEFT('SBB FNF CDEC Data'!L767,4))</f>
        <v>1985</v>
      </c>
      <c r="B767">
        <f>VALUE(RIGHT(LEFT('SBB FNF CDEC Data'!L767,6),2))</f>
        <v>7</v>
      </c>
      <c r="C767">
        <f t="shared" si="11"/>
        <v>1985</v>
      </c>
      <c r="D767">
        <f>'SBB FNF CDEC Data'!M767/1000</f>
        <v>252.05</v>
      </c>
      <c r="G767" t="s">
        <v>9</v>
      </c>
      <c r="H767" t="s">
        <v>10</v>
      </c>
      <c r="I767">
        <v>65</v>
      </c>
      <c r="J767" t="s">
        <v>11</v>
      </c>
      <c r="K767" t="s">
        <v>12</v>
      </c>
      <c r="L767" t="s">
        <v>1487</v>
      </c>
      <c r="M767" t="s">
        <v>1488</v>
      </c>
      <c r="N767" t="s">
        <v>12</v>
      </c>
      <c r="O767" t="s">
        <v>15</v>
      </c>
    </row>
    <row r="768" spans="1:15" x14ac:dyDescent="0.3">
      <c r="A768">
        <f>VALUE(LEFT('SBB FNF CDEC Data'!L768,4))</f>
        <v>1985</v>
      </c>
      <c r="B768">
        <f>VALUE(RIGHT(LEFT('SBB FNF CDEC Data'!L768,6),2))</f>
        <v>8</v>
      </c>
      <c r="C768">
        <f t="shared" si="11"/>
        <v>1985</v>
      </c>
      <c r="D768">
        <f>'SBB FNF CDEC Data'!M768/1000</f>
        <v>244.92</v>
      </c>
      <c r="G768" t="s">
        <v>9</v>
      </c>
      <c r="H768" t="s">
        <v>10</v>
      </c>
      <c r="I768">
        <v>65</v>
      </c>
      <c r="J768" t="s">
        <v>11</v>
      </c>
      <c r="K768" t="s">
        <v>12</v>
      </c>
      <c r="L768" t="s">
        <v>1489</v>
      </c>
      <c r="M768" t="s">
        <v>1490</v>
      </c>
      <c r="N768" t="s">
        <v>12</v>
      </c>
      <c r="O768" t="s">
        <v>15</v>
      </c>
    </row>
    <row r="769" spans="1:15" x14ac:dyDescent="0.3">
      <c r="A769">
        <f>VALUE(LEFT('SBB FNF CDEC Data'!L769,4))</f>
        <v>1985</v>
      </c>
      <c r="B769">
        <f>VALUE(RIGHT(LEFT('SBB FNF CDEC Data'!L769,6),2))</f>
        <v>9</v>
      </c>
      <c r="C769">
        <f t="shared" si="11"/>
        <v>1985</v>
      </c>
      <c r="D769">
        <f>'SBB FNF CDEC Data'!M769/1000</f>
        <v>312.02999999999997</v>
      </c>
      <c r="G769" t="s">
        <v>9</v>
      </c>
      <c r="H769" t="s">
        <v>10</v>
      </c>
      <c r="I769">
        <v>65</v>
      </c>
      <c r="J769" t="s">
        <v>11</v>
      </c>
      <c r="K769" t="s">
        <v>12</v>
      </c>
      <c r="L769" t="s">
        <v>1491</v>
      </c>
      <c r="M769" t="s">
        <v>1492</v>
      </c>
      <c r="N769" t="s">
        <v>12</v>
      </c>
      <c r="O769" t="s">
        <v>15</v>
      </c>
    </row>
    <row r="770" spans="1:15" x14ac:dyDescent="0.3">
      <c r="A770">
        <f>VALUE(LEFT('SBB FNF CDEC Data'!L770,4))</f>
        <v>1985</v>
      </c>
      <c r="B770">
        <f>VALUE(RIGHT(LEFT('SBB FNF CDEC Data'!L770,6),2))</f>
        <v>10</v>
      </c>
      <c r="C770">
        <f t="shared" si="11"/>
        <v>1986</v>
      </c>
      <c r="D770">
        <f>'SBB FNF CDEC Data'!M770/1000</f>
        <v>330.2</v>
      </c>
      <c r="G770" t="s">
        <v>9</v>
      </c>
      <c r="H770" t="s">
        <v>10</v>
      </c>
      <c r="I770">
        <v>65</v>
      </c>
      <c r="J770" t="s">
        <v>11</v>
      </c>
      <c r="K770" t="s">
        <v>12</v>
      </c>
      <c r="L770" t="s">
        <v>1493</v>
      </c>
      <c r="M770" t="s">
        <v>830</v>
      </c>
      <c r="N770" t="s">
        <v>12</v>
      </c>
      <c r="O770" t="s">
        <v>15</v>
      </c>
    </row>
    <row r="771" spans="1:15" x14ac:dyDescent="0.3">
      <c r="A771">
        <f>VALUE(LEFT('SBB FNF CDEC Data'!L771,4))</f>
        <v>1985</v>
      </c>
      <c r="B771">
        <f>VALUE(RIGHT(LEFT('SBB FNF CDEC Data'!L771,6),2))</f>
        <v>11</v>
      </c>
      <c r="C771">
        <f t="shared" ref="C771:C834" si="12">IF(B771&gt;=10,A771+1,A771)</f>
        <v>1986</v>
      </c>
      <c r="D771">
        <f>'SBB FNF CDEC Data'!M771/1000</f>
        <v>342.5</v>
      </c>
      <c r="G771" t="s">
        <v>9</v>
      </c>
      <c r="H771" t="s">
        <v>10</v>
      </c>
      <c r="I771">
        <v>65</v>
      </c>
      <c r="J771" t="s">
        <v>11</v>
      </c>
      <c r="K771" t="s">
        <v>12</v>
      </c>
      <c r="L771" t="s">
        <v>1494</v>
      </c>
      <c r="M771" t="s">
        <v>1495</v>
      </c>
      <c r="N771" t="s">
        <v>12</v>
      </c>
      <c r="O771" t="s">
        <v>15</v>
      </c>
    </row>
    <row r="772" spans="1:15" x14ac:dyDescent="0.3">
      <c r="A772">
        <f>VALUE(LEFT('SBB FNF CDEC Data'!L772,4))</f>
        <v>1985</v>
      </c>
      <c r="B772">
        <f>VALUE(RIGHT(LEFT('SBB FNF CDEC Data'!L772,6),2))</f>
        <v>12</v>
      </c>
      <c r="C772">
        <f t="shared" si="12"/>
        <v>1986</v>
      </c>
      <c r="D772">
        <f>'SBB FNF CDEC Data'!M772/1000</f>
        <v>550.92999999999995</v>
      </c>
      <c r="G772" t="s">
        <v>9</v>
      </c>
      <c r="H772" t="s">
        <v>10</v>
      </c>
      <c r="I772">
        <v>65</v>
      </c>
      <c r="J772" t="s">
        <v>11</v>
      </c>
      <c r="K772" t="s">
        <v>12</v>
      </c>
      <c r="L772" t="s">
        <v>1496</v>
      </c>
      <c r="M772" t="s">
        <v>1497</v>
      </c>
      <c r="N772" t="s">
        <v>12</v>
      </c>
      <c r="O772" t="s">
        <v>15</v>
      </c>
    </row>
    <row r="773" spans="1:15" x14ac:dyDescent="0.3">
      <c r="A773">
        <f>VALUE(LEFT('SBB FNF CDEC Data'!L773,4))</f>
        <v>1986</v>
      </c>
      <c r="B773">
        <f>VALUE(RIGHT(LEFT('SBB FNF CDEC Data'!L773,6),2))</f>
        <v>1</v>
      </c>
      <c r="C773">
        <f t="shared" si="12"/>
        <v>1986</v>
      </c>
      <c r="D773">
        <f>'SBB FNF CDEC Data'!M773/1000</f>
        <v>1099.7</v>
      </c>
      <c r="G773" t="s">
        <v>9</v>
      </c>
      <c r="H773" t="s">
        <v>10</v>
      </c>
      <c r="I773">
        <v>65</v>
      </c>
      <c r="J773" t="s">
        <v>11</v>
      </c>
      <c r="K773" t="s">
        <v>12</v>
      </c>
      <c r="L773" t="s">
        <v>1498</v>
      </c>
      <c r="M773" t="s">
        <v>1499</v>
      </c>
      <c r="N773" t="s">
        <v>12</v>
      </c>
      <c r="O773" t="s">
        <v>15</v>
      </c>
    </row>
    <row r="774" spans="1:15" x14ac:dyDescent="0.3">
      <c r="A774">
        <f>VALUE(LEFT('SBB FNF CDEC Data'!L774,4))</f>
        <v>1986</v>
      </c>
      <c r="B774">
        <f>VALUE(RIGHT(LEFT('SBB FNF CDEC Data'!L774,6),2))</f>
        <v>2</v>
      </c>
      <c r="C774">
        <f t="shared" si="12"/>
        <v>1986</v>
      </c>
      <c r="D774">
        <f>'SBB FNF CDEC Data'!M774/1000</f>
        <v>3670.8429999999998</v>
      </c>
      <c r="G774" t="s">
        <v>9</v>
      </c>
      <c r="H774" t="s">
        <v>10</v>
      </c>
      <c r="I774">
        <v>65</v>
      </c>
      <c r="J774" t="s">
        <v>11</v>
      </c>
      <c r="K774" t="s">
        <v>12</v>
      </c>
      <c r="L774" t="s">
        <v>1500</v>
      </c>
      <c r="M774" t="s">
        <v>1501</v>
      </c>
      <c r="N774" t="s">
        <v>12</v>
      </c>
      <c r="O774" t="s">
        <v>15</v>
      </c>
    </row>
    <row r="775" spans="1:15" x14ac:dyDescent="0.3">
      <c r="A775">
        <f>VALUE(LEFT('SBB FNF CDEC Data'!L775,4))</f>
        <v>1986</v>
      </c>
      <c r="B775">
        <f>VALUE(RIGHT(LEFT('SBB FNF CDEC Data'!L775,6),2))</f>
        <v>3</v>
      </c>
      <c r="C775">
        <f t="shared" si="12"/>
        <v>1986</v>
      </c>
      <c r="D775">
        <f>'SBB FNF CDEC Data'!M775/1000</f>
        <v>2287.96</v>
      </c>
      <c r="G775" t="s">
        <v>9</v>
      </c>
      <c r="H775" t="s">
        <v>10</v>
      </c>
      <c r="I775">
        <v>65</v>
      </c>
      <c r="J775" t="s">
        <v>11</v>
      </c>
      <c r="K775" t="s">
        <v>12</v>
      </c>
      <c r="L775" t="s">
        <v>1502</v>
      </c>
      <c r="M775" t="s">
        <v>1503</v>
      </c>
      <c r="N775" t="s">
        <v>12</v>
      </c>
      <c r="O775" t="s">
        <v>15</v>
      </c>
    </row>
    <row r="776" spans="1:15" x14ac:dyDescent="0.3">
      <c r="A776">
        <f>VALUE(LEFT('SBB FNF CDEC Data'!L776,4))</f>
        <v>1986</v>
      </c>
      <c r="B776">
        <f>VALUE(RIGHT(LEFT('SBB FNF CDEC Data'!L776,6),2))</f>
        <v>4</v>
      </c>
      <c r="C776">
        <f t="shared" si="12"/>
        <v>1986</v>
      </c>
      <c r="D776">
        <f>'SBB FNF CDEC Data'!M776/1000</f>
        <v>764.19</v>
      </c>
      <c r="G776" t="s">
        <v>9</v>
      </c>
      <c r="H776" t="s">
        <v>10</v>
      </c>
      <c r="I776">
        <v>65</v>
      </c>
      <c r="J776" t="s">
        <v>11</v>
      </c>
      <c r="K776" t="s">
        <v>12</v>
      </c>
      <c r="L776" t="s">
        <v>1504</v>
      </c>
      <c r="M776" t="s">
        <v>1505</v>
      </c>
      <c r="N776" t="s">
        <v>12</v>
      </c>
      <c r="O776" t="s">
        <v>15</v>
      </c>
    </row>
    <row r="777" spans="1:15" x14ac:dyDescent="0.3">
      <c r="A777">
        <f>VALUE(LEFT('SBB FNF CDEC Data'!L777,4))</f>
        <v>1986</v>
      </c>
      <c r="B777">
        <f>VALUE(RIGHT(LEFT('SBB FNF CDEC Data'!L777,6),2))</f>
        <v>5</v>
      </c>
      <c r="C777">
        <f t="shared" si="12"/>
        <v>1986</v>
      </c>
      <c r="D777">
        <f>'SBB FNF CDEC Data'!M777/1000</f>
        <v>622.52</v>
      </c>
      <c r="G777" t="s">
        <v>9</v>
      </c>
      <c r="H777" t="s">
        <v>10</v>
      </c>
      <c r="I777">
        <v>65</v>
      </c>
      <c r="J777" t="s">
        <v>11</v>
      </c>
      <c r="K777" t="s">
        <v>12</v>
      </c>
      <c r="L777" t="s">
        <v>1506</v>
      </c>
      <c r="M777" t="s">
        <v>1507</v>
      </c>
      <c r="N777" t="s">
        <v>12</v>
      </c>
      <c r="O777" t="s">
        <v>15</v>
      </c>
    </row>
    <row r="778" spans="1:15" x14ac:dyDescent="0.3">
      <c r="A778">
        <f>VALUE(LEFT('SBB FNF CDEC Data'!L778,4))</f>
        <v>1986</v>
      </c>
      <c r="B778">
        <f>VALUE(RIGHT(LEFT('SBB FNF CDEC Data'!L778,6),2))</f>
        <v>6</v>
      </c>
      <c r="C778">
        <f t="shared" si="12"/>
        <v>1986</v>
      </c>
      <c r="D778">
        <f>'SBB FNF CDEC Data'!M778/1000</f>
        <v>360.93</v>
      </c>
      <c r="G778" t="s">
        <v>9</v>
      </c>
      <c r="H778" t="s">
        <v>10</v>
      </c>
      <c r="I778">
        <v>65</v>
      </c>
      <c r="J778" t="s">
        <v>11</v>
      </c>
      <c r="K778" t="s">
        <v>12</v>
      </c>
      <c r="L778" t="s">
        <v>1508</v>
      </c>
      <c r="M778" t="s">
        <v>1509</v>
      </c>
      <c r="N778" t="s">
        <v>12</v>
      </c>
      <c r="O778" t="s">
        <v>15</v>
      </c>
    </row>
    <row r="779" spans="1:15" x14ac:dyDescent="0.3">
      <c r="A779">
        <f>VALUE(LEFT('SBB FNF CDEC Data'!L779,4))</f>
        <v>1986</v>
      </c>
      <c r="B779">
        <f>VALUE(RIGHT(LEFT('SBB FNF CDEC Data'!L779,6),2))</f>
        <v>7</v>
      </c>
      <c r="C779">
        <f t="shared" si="12"/>
        <v>1986</v>
      </c>
      <c r="D779">
        <f>'SBB FNF CDEC Data'!M779/1000</f>
        <v>337.6</v>
      </c>
      <c r="G779" t="s">
        <v>9</v>
      </c>
      <c r="H779" t="s">
        <v>10</v>
      </c>
      <c r="I779">
        <v>65</v>
      </c>
      <c r="J779" t="s">
        <v>11</v>
      </c>
      <c r="K779" t="s">
        <v>12</v>
      </c>
      <c r="L779" t="s">
        <v>1510</v>
      </c>
      <c r="M779" t="s">
        <v>1511</v>
      </c>
      <c r="N779" t="s">
        <v>12</v>
      </c>
      <c r="O779" t="s">
        <v>15</v>
      </c>
    </row>
    <row r="780" spans="1:15" x14ac:dyDescent="0.3">
      <c r="A780">
        <f>VALUE(LEFT('SBB FNF CDEC Data'!L780,4))</f>
        <v>1986</v>
      </c>
      <c r="B780">
        <f>VALUE(RIGHT(LEFT('SBB FNF CDEC Data'!L780,6),2))</f>
        <v>8</v>
      </c>
      <c r="C780">
        <f t="shared" si="12"/>
        <v>1986</v>
      </c>
      <c r="D780">
        <f>'SBB FNF CDEC Data'!M780/1000</f>
        <v>259.8</v>
      </c>
      <c r="G780" t="s">
        <v>9</v>
      </c>
      <c r="H780" t="s">
        <v>10</v>
      </c>
      <c r="I780">
        <v>65</v>
      </c>
      <c r="J780" t="s">
        <v>11</v>
      </c>
      <c r="K780" t="s">
        <v>12</v>
      </c>
      <c r="L780" t="s">
        <v>1512</v>
      </c>
      <c r="M780" t="s">
        <v>1513</v>
      </c>
      <c r="N780" t="s">
        <v>12</v>
      </c>
      <c r="O780" t="s">
        <v>15</v>
      </c>
    </row>
    <row r="781" spans="1:15" x14ac:dyDescent="0.3">
      <c r="A781">
        <f>VALUE(LEFT('SBB FNF CDEC Data'!L781,4))</f>
        <v>1986</v>
      </c>
      <c r="B781">
        <f>VALUE(RIGHT(LEFT('SBB FNF CDEC Data'!L781,6),2))</f>
        <v>9</v>
      </c>
      <c r="C781">
        <f t="shared" si="12"/>
        <v>1986</v>
      </c>
      <c r="D781">
        <f>'SBB FNF CDEC Data'!M781/1000</f>
        <v>317.7</v>
      </c>
      <c r="G781" t="s">
        <v>9</v>
      </c>
      <c r="H781" t="s">
        <v>10</v>
      </c>
      <c r="I781">
        <v>65</v>
      </c>
      <c r="J781" t="s">
        <v>11</v>
      </c>
      <c r="K781" t="s">
        <v>12</v>
      </c>
      <c r="L781" t="s">
        <v>1514</v>
      </c>
      <c r="M781" t="s">
        <v>1515</v>
      </c>
      <c r="N781" t="s">
        <v>12</v>
      </c>
      <c r="O781" t="s">
        <v>15</v>
      </c>
    </row>
    <row r="782" spans="1:15" x14ac:dyDescent="0.3">
      <c r="A782">
        <f>VALUE(LEFT('SBB FNF CDEC Data'!L782,4))</f>
        <v>1986</v>
      </c>
      <c r="B782">
        <f>VALUE(RIGHT(LEFT('SBB FNF CDEC Data'!L782,6),2))</f>
        <v>10</v>
      </c>
      <c r="C782">
        <f t="shared" si="12"/>
        <v>1987</v>
      </c>
      <c r="D782">
        <f>'SBB FNF CDEC Data'!M782/1000</f>
        <v>323.44</v>
      </c>
      <c r="G782" t="s">
        <v>9</v>
      </c>
      <c r="H782" t="s">
        <v>10</v>
      </c>
      <c r="I782">
        <v>65</v>
      </c>
      <c r="J782" t="s">
        <v>11</v>
      </c>
      <c r="K782" t="s">
        <v>12</v>
      </c>
      <c r="L782" t="s">
        <v>1516</v>
      </c>
      <c r="M782" t="s">
        <v>1517</v>
      </c>
      <c r="N782" t="s">
        <v>12</v>
      </c>
      <c r="O782" t="s">
        <v>15</v>
      </c>
    </row>
    <row r="783" spans="1:15" x14ac:dyDescent="0.3">
      <c r="A783">
        <f>VALUE(LEFT('SBB FNF CDEC Data'!L783,4))</f>
        <v>1986</v>
      </c>
      <c r="B783">
        <f>VALUE(RIGHT(LEFT('SBB FNF CDEC Data'!L783,6),2))</f>
        <v>11</v>
      </c>
      <c r="C783">
        <f t="shared" si="12"/>
        <v>1987</v>
      </c>
      <c r="D783">
        <f>'SBB FNF CDEC Data'!M783/1000</f>
        <v>275.29700000000003</v>
      </c>
      <c r="G783" t="s">
        <v>9</v>
      </c>
      <c r="H783" t="s">
        <v>10</v>
      </c>
      <c r="I783">
        <v>65</v>
      </c>
      <c r="J783" t="s">
        <v>11</v>
      </c>
      <c r="K783" t="s">
        <v>12</v>
      </c>
      <c r="L783" t="s">
        <v>1518</v>
      </c>
      <c r="M783" t="s">
        <v>1519</v>
      </c>
      <c r="N783" t="s">
        <v>12</v>
      </c>
      <c r="O783" t="s">
        <v>15</v>
      </c>
    </row>
    <row r="784" spans="1:15" x14ac:dyDescent="0.3">
      <c r="A784">
        <f>VALUE(LEFT('SBB FNF CDEC Data'!L784,4))</f>
        <v>1986</v>
      </c>
      <c r="B784">
        <f>VALUE(RIGHT(LEFT('SBB FNF CDEC Data'!L784,6),2))</f>
        <v>12</v>
      </c>
      <c r="C784">
        <f t="shared" si="12"/>
        <v>1987</v>
      </c>
      <c r="D784">
        <f>'SBB FNF CDEC Data'!M784/1000</f>
        <v>329.78</v>
      </c>
      <c r="G784" t="s">
        <v>9</v>
      </c>
      <c r="H784" t="s">
        <v>10</v>
      </c>
      <c r="I784">
        <v>65</v>
      </c>
      <c r="J784" t="s">
        <v>11</v>
      </c>
      <c r="K784" t="s">
        <v>12</v>
      </c>
      <c r="L784" t="s">
        <v>1520</v>
      </c>
      <c r="M784" t="s">
        <v>1521</v>
      </c>
      <c r="N784" t="s">
        <v>12</v>
      </c>
      <c r="O784" t="s">
        <v>15</v>
      </c>
    </row>
    <row r="785" spans="1:15" x14ac:dyDescent="0.3">
      <c r="A785">
        <f>VALUE(LEFT('SBB FNF CDEC Data'!L785,4))</f>
        <v>1987</v>
      </c>
      <c r="B785">
        <f>VALUE(RIGHT(LEFT('SBB FNF CDEC Data'!L785,6),2))</f>
        <v>1</v>
      </c>
      <c r="C785">
        <f t="shared" si="12"/>
        <v>1987</v>
      </c>
      <c r="D785">
        <f>'SBB FNF CDEC Data'!M785/1000</f>
        <v>462.61200000000002</v>
      </c>
      <c r="G785" t="s">
        <v>9</v>
      </c>
      <c r="H785" t="s">
        <v>10</v>
      </c>
      <c r="I785">
        <v>65</v>
      </c>
      <c r="J785" t="s">
        <v>11</v>
      </c>
      <c r="K785" t="s">
        <v>12</v>
      </c>
      <c r="L785" t="s">
        <v>1522</v>
      </c>
      <c r="M785" t="s">
        <v>1523</v>
      </c>
      <c r="N785" t="s">
        <v>12</v>
      </c>
      <c r="O785" t="s">
        <v>15</v>
      </c>
    </row>
    <row r="786" spans="1:15" x14ac:dyDescent="0.3">
      <c r="A786">
        <f>VALUE(LEFT('SBB FNF CDEC Data'!L786,4))</f>
        <v>1987</v>
      </c>
      <c r="B786">
        <f>VALUE(RIGHT(LEFT('SBB FNF CDEC Data'!L786,6),2))</f>
        <v>2</v>
      </c>
      <c r="C786">
        <f t="shared" si="12"/>
        <v>1987</v>
      </c>
      <c r="D786">
        <f>'SBB FNF CDEC Data'!M786/1000</f>
        <v>750.78899999999999</v>
      </c>
      <c r="G786" t="s">
        <v>9</v>
      </c>
      <c r="H786" t="s">
        <v>10</v>
      </c>
      <c r="I786">
        <v>65</v>
      </c>
      <c r="J786" t="s">
        <v>11</v>
      </c>
      <c r="K786" t="s">
        <v>12</v>
      </c>
      <c r="L786" t="s">
        <v>1524</v>
      </c>
      <c r="M786" t="s">
        <v>1525</v>
      </c>
      <c r="N786" t="s">
        <v>12</v>
      </c>
      <c r="O786" t="s">
        <v>15</v>
      </c>
    </row>
    <row r="787" spans="1:15" x14ac:dyDescent="0.3">
      <c r="A787">
        <f>VALUE(LEFT('SBB FNF CDEC Data'!L787,4))</f>
        <v>1987</v>
      </c>
      <c r="B787">
        <f>VALUE(RIGHT(LEFT('SBB FNF CDEC Data'!L787,6),2))</f>
        <v>3</v>
      </c>
      <c r="C787">
        <f t="shared" si="12"/>
        <v>1987</v>
      </c>
      <c r="D787">
        <f>'SBB FNF CDEC Data'!M787/1000</f>
        <v>1336.8040000000001</v>
      </c>
      <c r="G787" t="s">
        <v>9</v>
      </c>
      <c r="H787" t="s">
        <v>10</v>
      </c>
      <c r="I787">
        <v>65</v>
      </c>
      <c r="J787" t="s">
        <v>11</v>
      </c>
      <c r="K787" t="s">
        <v>12</v>
      </c>
      <c r="L787" t="s">
        <v>1526</v>
      </c>
      <c r="M787" t="s">
        <v>1527</v>
      </c>
      <c r="N787" t="s">
        <v>12</v>
      </c>
      <c r="O787" t="s">
        <v>15</v>
      </c>
    </row>
    <row r="788" spans="1:15" x14ac:dyDescent="0.3">
      <c r="A788">
        <f>VALUE(LEFT('SBB FNF CDEC Data'!L788,4))</f>
        <v>1987</v>
      </c>
      <c r="B788">
        <f>VALUE(RIGHT(LEFT('SBB FNF CDEC Data'!L788,6),2))</f>
        <v>4</v>
      </c>
      <c r="C788">
        <f t="shared" si="12"/>
        <v>1987</v>
      </c>
      <c r="D788">
        <f>'SBB FNF CDEC Data'!M788/1000</f>
        <v>454.94600000000003</v>
      </c>
      <c r="G788" t="s">
        <v>9</v>
      </c>
      <c r="H788" t="s">
        <v>10</v>
      </c>
      <c r="I788">
        <v>65</v>
      </c>
      <c r="J788" t="s">
        <v>11</v>
      </c>
      <c r="K788" t="s">
        <v>12</v>
      </c>
      <c r="L788" t="s">
        <v>1528</v>
      </c>
      <c r="M788" t="s">
        <v>1529</v>
      </c>
      <c r="N788" t="s">
        <v>12</v>
      </c>
      <c r="O788" t="s">
        <v>15</v>
      </c>
    </row>
    <row r="789" spans="1:15" x14ac:dyDescent="0.3">
      <c r="A789">
        <f>VALUE(LEFT('SBB FNF CDEC Data'!L789,4))</f>
        <v>1998</v>
      </c>
      <c r="B789">
        <f>VALUE(RIGHT(LEFT('SBB FNF CDEC Data'!L789,6),2))</f>
        <v>6</v>
      </c>
      <c r="C789">
        <f t="shared" si="12"/>
        <v>1998</v>
      </c>
      <c r="D789">
        <f>'SBB FNF CDEC Data'!M789/1000</f>
        <v>373.11</v>
      </c>
      <c r="G789" t="s">
        <v>9</v>
      </c>
      <c r="H789" t="s">
        <v>10</v>
      </c>
      <c r="I789">
        <v>65</v>
      </c>
      <c r="J789" t="s">
        <v>11</v>
      </c>
      <c r="K789" t="s">
        <v>12</v>
      </c>
      <c r="L789" t="s">
        <v>1530</v>
      </c>
      <c r="M789" t="s">
        <v>1531</v>
      </c>
      <c r="N789" t="s">
        <v>12</v>
      </c>
      <c r="O789" t="s">
        <v>15</v>
      </c>
    </row>
    <row r="790" spans="1:15" x14ac:dyDescent="0.3">
      <c r="A790">
        <f>VALUE(LEFT('SBB FNF CDEC Data'!L790,4))</f>
        <v>1987</v>
      </c>
      <c r="B790">
        <f>VALUE(RIGHT(LEFT('SBB FNF CDEC Data'!L790,6),2))</f>
        <v>6</v>
      </c>
      <c r="C790">
        <f t="shared" si="12"/>
        <v>1987</v>
      </c>
      <c r="D790">
        <f>'SBB FNF CDEC Data'!M790/1000</f>
        <v>245.19900000000001</v>
      </c>
      <c r="G790" t="s">
        <v>9</v>
      </c>
      <c r="H790" t="s">
        <v>10</v>
      </c>
      <c r="I790">
        <v>65</v>
      </c>
      <c r="J790" t="s">
        <v>11</v>
      </c>
      <c r="K790" t="s">
        <v>12</v>
      </c>
      <c r="L790" t="s">
        <v>1532</v>
      </c>
      <c r="M790" t="s">
        <v>1533</v>
      </c>
      <c r="N790" t="s">
        <v>12</v>
      </c>
      <c r="O790" t="s">
        <v>15</v>
      </c>
    </row>
    <row r="791" spans="1:15" x14ac:dyDescent="0.3">
      <c r="A791">
        <f>VALUE(LEFT('SBB FNF CDEC Data'!L791,4))</f>
        <v>1987</v>
      </c>
      <c r="B791">
        <f>VALUE(RIGHT(LEFT('SBB FNF CDEC Data'!L791,6),2))</f>
        <v>7</v>
      </c>
      <c r="C791">
        <f t="shared" si="12"/>
        <v>1987</v>
      </c>
      <c r="D791">
        <f>'SBB FNF CDEC Data'!M791/1000</f>
        <v>269.86</v>
      </c>
      <c r="G791" t="s">
        <v>9</v>
      </c>
      <c r="H791" t="s">
        <v>10</v>
      </c>
      <c r="I791">
        <v>65</v>
      </c>
      <c r="J791" t="s">
        <v>11</v>
      </c>
      <c r="K791" t="s">
        <v>12</v>
      </c>
      <c r="L791" t="s">
        <v>1534</v>
      </c>
      <c r="M791" t="s">
        <v>1535</v>
      </c>
      <c r="N791" t="s">
        <v>12</v>
      </c>
      <c r="O791" t="s">
        <v>15</v>
      </c>
    </row>
    <row r="792" spans="1:15" x14ac:dyDescent="0.3">
      <c r="A792">
        <f>VALUE(LEFT('SBB FNF CDEC Data'!L792,4))</f>
        <v>1987</v>
      </c>
      <c r="B792">
        <f>VALUE(RIGHT(LEFT('SBB FNF CDEC Data'!L792,6),2))</f>
        <v>8</v>
      </c>
      <c r="C792">
        <f t="shared" si="12"/>
        <v>1987</v>
      </c>
      <c r="D792">
        <f>'SBB FNF CDEC Data'!M792/1000</f>
        <v>218.97300000000001</v>
      </c>
      <c r="G792" t="s">
        <v>9</v>
      </c>
      <c r="H792" t="s">
        <v>10</v>
      </c>
      <c r="I792">
        <v>65</v>
      </c>
      <c r="J792" t="s">
        <v>11</v>
      </c>
      <c r="K792" t="s">
        <v>12</v>
      </c>
      <c r="L792" t="s">
        <v>1536</v>
      </c>
      <c r="M792" t="s">
        <v>1537</v>
      </c>
      <c r="N792" t="s">
        <v>12</v>
      </c>
      <c r="O792" t="s">
        <v>15</v>
      </c>
    </row>
    <row r="793" spans="1:15" x14ac:dyDescent="0.3">
      <c r="A793">
        <f>VALUE(LEFT('SBB FNF CDEC Data'!L793,4))</f>
        <v>1987</v>
      </c>
      <c r="B793">
        <f>VALUE(RIGHT(LEFT('SBB FNF CDEC Data'!L793,6),2))</f>
        <v>9</v>
      </c>
      <c r="C793">
        <f t="shared" si="12"/>
        <v>1987</v>
      </c>
      <c r="D793">
        <f>'SBB FNF CDEC Data'!M793/1000</f>
        <v>239.02699999999999</v>
      </c>
      <c r="G793" t="s">
        <v>9</v>
      </c>
      <c r="H793" t="s">
        <v>10</v>
      </c>
      <c r="I793">
        <v>65</v>
      </c>
      <c r="J793" t="s">
        <v>11</v>
      </c>
      <c r="K793" t="s">
        <v>12</v>
      </c>
      <c r="L793" t="s">
        <v>1538</v>
      </c>
      <c r="M793" t="s">
        <v>1539</v>
      </c>
      <c r="N793" t="s">
        <v>12</v>
      </c>
      <c r="O793" t="s">
        <v>15</v>
      </c>
    </row>
    <row r="794" spans="1:15" x14ac:dyDescent="0.3">
      <c r="A794">
        <f>VALUE(LEFT('SBB FNF CDEC Data'!L794,4))</f>
        <v>1987</v>
      </c>
      <c r="B794">
        <f>VALUE(RIGHT(LEFT('SBB FNF CDEC Data'!L794,6),2))</f>
        <v>10</v>
      </c>
      <c r="C794">
        <f t="shared" si="12"/>
        <v>1988</v>
      </c>
      <c r="D794">
        <f>'SBB FNF CDEC Data'!M794/1000</f>
        <v>250.32</v>
      </c>
      <c r="G794" t="s">
        <v>9</v>
      </c>
      <c r="H794" t="s">
        <v>10</v>
      </c>
      <c r="I794">
        <v>65</v>
      </c>
      <c r="J794" t="s">
        <v>11</v>
      </c>
      <c r="K794" t="s">
        <v>12</v>
      </c>
      <c r="L794" t="s">
        <v>1540</v>
      </c>
      <c r="M794" t="s">
        <v>1541</v>
      </c>
      <c r="N794" t="s">
        <v>12</v>
      </c>
      <c r="O794" t="s">
        <v>15</v>
      </c>
    </row>
    <row r="795" spans="1:15" x14ac:dyDescent="0.3">
      <c r="A795">
        <f>VALUE(LEFT('SBB FNF CDEC Data'!L795,4))</f>
        <v>1987</v>
      </c>
      <c r="B795">
        <f>VALUE(RIGHT(LEFT('SBB FNF CDEC Data'!L795,6),2))</f>
        <v>11</v>
      </c>
      <c r="C795">
        <f t="shared" si="12"/>
        <v>1988</v>
      </c>
      <c r="D795">
        <f>'SBB FNF CDEC Data'!M795/1000</f>
        <v>279.16899999999998</v>
      </c>
      <c r="G795" t="s">
        <v>9</v>
      </c>
      <c r="H795" t="s">
        <v>10</v>
      </c>
      <c r="I795">
        <v>65</v>
      </c>
      <c r="J795" t="s">
        <v>11</v>
      </c>
      <c r="K795" t="s">
        <v>12</v>
      </c>
      <c r="L795" t="s">
        <v>1542</v>
      </c>
      <c r="M795" t="s">
        <v>1543</v>
      </c>
      <c r="N795" t="s">
        <v>12</v>
      </c>
      <c r="O795" t="s">
        <v>15</v>
      </c>
    </row>
    <row r="796" spans="1:15" x14ac:dyDescent="0.3">
      <c r="A796">
        <f>VALUE(LEFT('SBB FNF CDEC Data'!L796,4))</f>
        <v>1987</v>
      </c>
      <c r="B796">
        <f>VALUE(RIGHT(LEFT('SBB FNF CDEC Data'!L796,6),2))</f>
        <v>12</v>
      </c>
      <c r="C796">
        <f t="shared" si="12"/>
        <v>1988</v>
      </c>
      <c r="D796">
        <f>'SBB FNF CDEC Data'!M796/1000</f>
        <v>1015.086</v>
      </c>
      <c r="G796" t="s">
        <v>9</v>
      </c>
      <c r="H796" t="s">
        <v>10</v>
      </c>
      <c r="I796">
        <v>65</v>
      </c>
      <c r="J796" t="s">
        <v>11</v>
      </c>
      <c r="K796" t="s">
        <v>12</v>
      </c>
      <c r="L796" t="s">
        <v>1544</v>
      </c>
      <c r="M796" t="s">
        <v>1545</v>
      </c>
      <c r="N796" t="s">
        <v>12</v>
      </c>
      <c r="O796" t="s">
        <v>15</v>
      </c>
    </row>
    <row r="797" spans="1:15" x14ac:dyDescent="0.3">
      <c r="A797">
        <f>VALUE(LEFT('SBB FNF CDEC Data'!L797,4))</f>
        <v>1988</v>
      </c>
      <c r="B797">
        <f>VALUE(RIGHT(LEFT('SBB FNF CDEC Data'!L797,6),2))</f>
        <v>1</v>
      </c>
      <c r="C797">
        <f t="shared" si="12"/>
        <v>1988</v>
      </c>
      <c r="D797">
        <f>'SBB FNF CDEC Data'!M797/1000</f>
        <v>1045.1600000000001</v>
      </c>
      <c r="G797" t="s">
        <v>9</v>
      </c>
      <c r="H797" t="s">
        <v>10</v>
      </c>
      <c r="I797">
        <v>65</v>
      </c>
      <c r="J797" t="s">
        <v>11</v>
      </c>
      <c r="K797" t="s">
        <v>12</v>
      </c>
      <c r="L797" t="s">
        <v>1546</v>
      </c>
      <c r="M797" t="s">
        <v>1547</v>
      </c>
      <c r="N797" t="s">
        <v>12</v>
      </c>
      <c r="O797" t="s">
        <v>15</v>
      </c>
    </row>
    <row r="798" spans="1:15" x14ac:dyDescent="0.3">
      <c r="A798">
        <f>VALUE(LEFT('SBB FNF CDEC Data'!L798,4))</f>
        <v>1988</v>
      </c>
      <c r="B798">
        <f>VALUE(RIGHT(LEFT('SBB FNF CDEC Data'!L798,6),2))</f>
        <v>2</v>
      </c>
      <c r="C798">
        <f t="shared" si="12"/>
        <v>1988</v>
      </c>
      <c r="D798">
        <f>'SBB FNF CDEC Data'!M798/1000</f>
        <v>472.60700000000003</v>
      </c>
      <c r="G798" t="s">
        <v>9</v>
      </c>
      <c r="H798" t="s">
        <v>10</v>
      </c>
      <c r="I798">
        <v>65</v>
      </c>
      <c r="J798" t="s">
        <v>11</v>
      </c>
      <c r="K798" t="s">
        <v>12</v>
      </c>
      <c r="L798" t="s">
        <v>1548</v>
      </c>
      <c r="M798" t="s">
        <v>1549</v>
      </c>
      <c r="N798" t="s">
        <v>12</v>
      </c>
      <c r="O798" t="s">
        <v>15</v>
      </c>
    </row>
    <row r="799" spans="1:15" x14ac:dyDescent="0.3">
      <c r="A799">
        <f>VALUE(LEFT('SBB FNF CDEC Data'!L799,4))</f>
        <v>1988</v>
      </c>
      <c r="B799">
        <f>VALUE(RIGHT(LEFT('SBB FNF CDEC Data'!L799,6),2))</f>
        <v>3</v>
      </c>
      <c r="C799">
        <f t="shared" si="12"/>
        <v>1988</v>
      </c>
      <c r="D799">
        <f>'SBB FNF CDEC Data'!M799/1000</f>
        <v>418.99799999999999</v>
      </c>
      <c r="G799" t="s">
        <v>9</v>
      </c>
      <c r="H799" t="s">
        <v>10</v>
      </c>
      <c r="I799">
        <v>65</v>
      </c>
      <c r="J799" t="s">
        <v>11</v>
      </c>
      <c r="K799" t="s">
        <v>12</v>
      </c>
      <c r="L799" t="s">
        <v>1550</v>
      </c>
      <c r="M799" t="s">
        <v>1551</v>
      </c>
      <c r="N799" t="s">
        <v>12</v>
      </c>
      <c r="O799" t="s">
        <v>15</v>
      </c>
    </row>
    <row r="800" spans="1:15" x14ac:dyDescent="0.3">
      <c r="A800">
        <f>VALUE(LEFT('SBB FNF CDEC Data'!L800,4))</f>
        <v>1988</v>
      </c>
      <c r="B800">
        <f>VALUE(RIGHT(LEFT('SBB FNF CDEC Data'!L800,6),2))</f>
        <v>4</v>
      </c>
      <c r="C800">
        <f t="shared" si="12"/>
        <v>1988</v>
      </c>
      <c r="D800">
        <f>'SBB FNF CDEC Data'!M800/1000</f>
        <v>425.84399999999999</v>
      </c>
      <c r="G800" t="s">
        <v>9</v>
      </c>
      <c r="H800" t="s">
        <v>10</v>
      </c>
      <c r="I800">
        <v>65</v>
      </c>
      <c r="J800" t="s">
        <v>11</v>
      </c>
      <c r="K800" t="s">
        <v>12</v>
      </c>
      <c r="L800" t="s">
        <v>1552</v>
      </c>
      <c r="M800" t="s">
        <v>1553</v>
      </c>
      <c r="N800" t="s">
        <v>12</v>
      </c>
      <c r="O800" t="s">
        <v>15</v>
      </c>
    </row>
    <row r="801" spans="1:15" x14ac:dyDescent="0.3">
      <c r="A801">
        <f>VALUE(LEFT('SBB FNF CDEC Data'!L801,4))</f>
        <v>1988</v>
      </c>
      <c r="B801">
        <f>VALUE(RIGHT(LEFT('SBB FNF CDEC Data'!L801,6),2))</f>
        <v>5</v>
      </c>
      <c r="C801">
        <f t="shared" si="12"/>
        <v>1988</v>
      </c>
      <c r="D801">
        <f>'SBB FNF CDEC Data'!M801/1000</f>
        <v>492.03899999999999</v>
      </c>
      <c r="G801" t="s">
        <v>9</v>
      </c>
      <c r="H801" t="s">
        <v>10</v>
      </c>
      <c r="I801">
        <v>65</v>
      </c>
      <c r="J801" t="s">
        <v>11</v>
      </c>
      <c r="K801" t="s">
        <v>12</v>
      </c>
      <c r="L801" t="s">
        <v>1554</v>
      </c>
      <c r="M801" t="s">
        <v>1555</v>
      </c>
      <c r="N801" t="s">
        <v>12</v>
      </c>
      <c r="O801" t="s">
        <v>15</v>
      </c>
    </row>
    <row r="802" spans="1:15" x14ac:dyDescent="0.3">
      <c r="A802">
        <f>VALUE(LEFT('SBB FNF CDEC Data'!L802,4))</f>
        <v>1988</v>
      </c>
      <c r="B802">
        <f>VALUE(RIGHT(LEFT('SBB FNF CDEC Data'!L802,6),2))</f>
        <v>6</v>
      </c>
      <c r="C802">
        <f t="shared" si="12"/>
        <v>1988</v>
      </c>
      <c r="D802">
        <f>'SBB FNF CDEC Data'!M802/1000</f>
        <v>353.99700000000001</v>
      </c>
      <c r="G802" t="s">
        <v>9</v>
      </c>
      <c r="H802" t="s">
        <v>10</v>
      </c>
      <c r="I802">
        <v>65</v>
      </c>
      <c r="J802" t="s">
        <v>11</v>
      </c>
      <c r="K802" t="s">
        <v>12</v>
      </c>
      <c r="L802" t="s">
        <v>1556</v>
      </c>
      <c r="M802" t="s">
        <v>1557</v>
      </c>
      <c r="N802" t="s">
        <v>12</v>
      </c>
      <c r="O802" t="s">
        <v>15</v>
      </c>
    </row>
    <row r="803" spans="1:15" x14ac:dyDescent="0.3">
      <c r="A803">
        <f>VALUE(LEFT('SBB FNF CDEC Data'!L803,4))</f>
        <v>1988</v>
      </c>
      <c r="B803">
        <f>VALUE(RIGHT(LEFT('SBB FNF CDEC Data'!L803,6),2))</f>
        <v>7</v>
      </c>
      <c r="C803">
        <f t="shared" si="12"/>
        <v>1988</v>
      </c>
      <c r="D803">
        <f>'SBB FNF CDEC Data'!M803/1000</f>
        <v>246.83</v>
      </c>
      <c r="G803" t="s">
        <v>9</v>
      </c>
      <c r="H803" t="s">
        <v>10</v>
      </c>
      <c r="I803">
        <v>65</v>
      </c>
      <c r="J803" t="s">
        <v>11</v>
      </c>
      <c r="K803" t="s">
        <v>12</v>
      </c>
      <c r="L803" t="s">
        <v>1558</v>
      </c>
      <c r="M803" t="s">
        <v>1559</v>
      </c>
      <c r="N803" t="s">
        <v>12</v>
      </c>
      <c r="O803" t="s">
        <v>15</v>
      </c>
    </row>
    <row r="804" spans="1:15" x14ac:dyDescent="0.3">
      <c r="A804">
        <f>VALUE(LEFT('SBB FNF CDEC Data'!L804,4))</f>
        <v>1988</v>
      </c>
      <c r="B804">
        <f>VALUE(RIGHT(LEFT('SBB FNF CDEC Data'!L804,6),2))</f>
        <v>8</v>
      </c>
      <c r="C804">
        <f t="shared" si="12"/>
        <v>1988</v>
      </c>
      <c r="D804">
        <f>'SBB FNF CDEC Data'!M804/1000</f>
        <v>200.53200000000001</v>
      </c>
      <c r="G804" t="s">
        <v>9</v>
      </c>
      <c r="H804" t="s">
        <v>10</v>
      </c>
      <c r="I804">
        <v>65</v>
      </c>
      <c r="J804" t="s">
        <v>11</v>
      </c>
      <c r="K804" t="s">
        <v>12</v>
      </c>
      <c r="L804" t="s">
        <v>1560</v>
      </c>
      <c r="M804" t="s">
        <v>1561</v>
      </c>
      <c r="N804" t="s">
        <v>12</v>
      </c>
      <c r="O804" t="s">
        <v>15</v>
      </c>
    </row>
    <row r="805" spans="1:15" x14ac:dyDescent="0.3">
      <c r="A805">
        <f>VALUE(LEFT('SBB FNF CDEC Data'!L805,4))</f>
        <v>1988</v>
      </c>
      <c r="B805">
        <f>VALUE(RIGHT(LEFT('SBB FNF CDEC Data'!L805,6),2))</f>
        <v>9</v>
      </c>
      <c r="C805">
        <f t="shared" si="12"/>
        <v>1988</v>
      </c>
      <c r="D805">
        <f>'SBB FNF CDEC Data'!M805/1000</f>
        <v>209.59100000000001</v>
      </c>
      <c r="G805" t="s">
        <v>9</v>
      </c>
      <c r="H805" t="s">
        <v>10</v>
      </c>
      <c r="I805">
        <v>65</v>
      </c>
      <c r="J805" t="s">
        <v>11</v>
      </c>
      <c r="K805" t="s">
        <v>12</v>
      </c>
      <c r="L805" t="s">
        <v>1562</v>
      </c>
      <c r="M805" t="s">
        <v>1563</v>
      </c>
      <c r="N805" t="s">
        <v>12</v>
      </c>
      <c r="O805" t="s">
        <v>15</v>
      </c>
    </row>
    <row r="806" spans="1:15" x14ac:dyDescent="0.3">
      <c r="A806">
        <f>VALUE(LEFT('SBB FNF CDEC Data'!L806,4))</f>
        <v>1988</v>
      </c>
      <c r="B806">
        <f>VALUE(RIGHT(LEFT('SBB FNF CDEC Data'!L806,6),2))</f>
        <v>10</v>
      </c>
      <c r="C806">
        <f t="shared" si="12"/>
        <v>1989</v>
      </c>
      <c r="D806">
        <f>'SBB FNF CDEC Data'!M806/1000</f>
        <v>231.47399999999999</v>
      </c>
      <c r="G806" t="s">
        <v>9</v>
      </c>
      <c r="H806" t="s">
        <v>10</v>
      </c>
      <c r="I806">
        <v>65</v>
      </c>
      <c r="J806" t="s">
        <v>11</v>
      </c>
      <c r="K806" t="s">
        <v>12</v>
      </c>
      <c r="L806" t="s">
        <v>1564</v>
      </c>
      <c r="M806" t="s">
        <v>1565</v>
      </c>
      <c r="N806" t="s">
        <v>12</v>
      </c>
      <c r="O806" t="s">
        <v>15</v>
      </c>
    </row>
    <row r="807" spans="1:15" x14ac:dyDescent="0.3">
      <c r="A807">
        <f>VALUE(LEFT('SBB FNF CDEC Data'!L807,4))</f>
        <v>1988</v>
      </c>
      <c r="B807">
        <f>VALUE(RIGHT(LEFT('SBB FNF CDEC Data'!L807,6),2))</f>
        <v>11</v>
      </c>
      <c r="C807">
        <f t="shared" si="12"/>
        <v>1989</v>
      </c>
      <c r="D807">
        <f>'SBB FNF CDEC Data'!M807/1000</f>
        <v>537.07600000000002</v>
      </c>
      <c r="G807" t="s">
        <v>9</v>
      </c>
      <c r="H807" t="s">
        <v>10</v>
      </c>
      <c r="I807">
        <v>65</v>
      </c>
      <c r="J807" t="s">
        <v>11</v>
      </c>
      <c r="K807" t="s">
        <v>12</v>
      </c>
      <c r="L807" t="s">
        <v>1566</v>
      </c>
      <c r="M807" t="s">
        <v>1567</v>
      </c>
      <c r="N807" t="s">
        <v>12</v>
      </c>
      <c r="O807" t="s">
        <v>15</v>
      </c>
    </row>
    <row r="808" spans="1:15" x14ac:dyDescent="0.3">
      <c r="A808">
        <f>VALUE(LEFT('SBB FNF CDEC Data'!L808,4))</f>
        <v>1988</v>
      </c>
      <c r="B808">
        <f>VALUE(RIGHT(LEFT('SBB FNF CDEC Data'!L808,6),2))</f>
        <v>12</v>
      </c>
      <c r="C808">
        <f t="shared" si="12"/>
        <v>1989</v>
      </c>
      <c r="D808">
        <f>'SBB FNF CDEC Data'!M808/1000</f>
        <v>396.67200000000003</v>
      </c>
      <c r="G808" t="s">
        <v>9</v>
      </c>
      <c r="H808" t="s">
        <v>10</v>
      </c>
      <c r="I808">
        <v>65</v>
      </c>
      <c r="J808" t="s">
        <v>11</v>
      </c>
      <c r="K808" t="s">
        <v>12</v>
      </c>
      <c r="L808" t="s">
        <v>1568</v>
      </c>
      <c r="M808" t="s">
        <v>1569</v>
      </c>
      <c r="N808" t="s">
        <v>12</v>
      </c>
      <c r="O808" t="s">
        <v>15</v>
      </c>
    </row>
    <row r="809" spans="1:15" x14ac:dyDescent="0.3">
      <c r="A809">
        <f>VALUE(LEFT('SBB FNF CDEC Data'!L809,4))</f>
        <v>1989</v>
      </c>
      <c r="B809">
        <f>VALUE(RIGHT(LEFT('SBB FNF CDEC Data'!L809,6),2))</f>
        <v>1</v>
      </c>
      <c r="C809">
        <f t="shared" si="12"/>
        <v>1989</v>
      </c>
      <c r="D809">
        <f>'SBB FNF CDEC Data'!M809/1000</f>
        <v>469.53</v>
      </c>
      <c r="G809" t="s">
        <v>9</v>
      </c>
      <c r="H809" t="s">
        <v>10</v>
      </c>
      <c r="I809">
        <v>65</v>
      </c>
      <c r="J809" t="s">
        <v>11</v>
      </c>
      <c r="K809" t="s">
        <v>12</v>
      </c>
      <c r="L809" t="s">
        <v>1570</v>
      </c>
      <c r="M809" t="s">
        <v>1571</v>
      </c>
      <c r="N809" t="s">
        <v>12</v>
      </c>
      <c r="O809" t="s">
        <v>15</v>
      </c>
    </row>
    <row r="810" spans="1:15" x14ac:dyDescent="0.3">
      <c r="A810">
        <f>VALUE(LEFT('SBB FNF CDEC Data'!L810,4))</f>
        <v>1989</v>
      </c>
      <c r="B810">
        <f>VALUE(RIGHT(LEFT('SBB FNF CDEC Data'!L810,6),2))</f>
        <v>2</v>
      </c>
      <c r="C810">
        <f t="shared" si="12"/>
        <v>1989</v>
      </c>
      <c r="D810">
        <f>'SBB FNF CDEC Data'!M810/1000</f>
        <v>384.19400000000002</v>
      </c>
      <c r="G810" t="s">
        <v>9</v>
      </c>
      <c r="H810" t="s">
        <v>10</v>
      </c>
      <c r="I810">
        <v>65</v>
      </c>
      <c r="J810" t="s">
        <v>11</v>
      </c>
      <c r="K810" t="s">
        <v>12</v>
      </c>
      <c r="L810" t="s">
        <v>1572</v>
      </c>
      <c r="M810" t="s">
        <v>1573</v>
      </c>
      <c r="N810" t="s">
        <v>12</v>
      </c>
      <c r="O810" t="s">
        <v>15</v>
      </c>
    </row>
    <row r="811" spans="1:15" x14ac:dyDescent="0.3">
      <c r="A811">
        <f>VALUE(LEFT('SBB FNF CDEC Data'!L811,4))</f>
        <v>1989</v>
      </c>
      <c r="B811">
        <f>VALUE(RIGHT(LEFT('SBB FNF CDEC Data'!L811,6),2))</f>
        <v>3</v>
      </c>
      <c r="C811">
        <f t="shared" si="12"/>
        <v>1989</v>
      </c>
      <c r="D811">
        <f>'SBB FNF CDEC Data'!M811/1000</f>
        <v>2241.8209999999999</v>
      </c>
      <c r="G811" t="s">
        <v>9</v>
      </c>
      <c r="H811" t="s">
        <v>10</v>
      </c>
      <c r="I811">
        <v>65</v>
      </c>
      <c r="J811" t="s">
        <v>11</v>
      </c>
      <c r="K811" t="s">
        <v>12</v>
      </c>
      <c r="L811" t="s">
        <v>1574</v>
      </c>
      <c r="M811" t="s">
        <v>1575</v>
      </c>
      <c r="N811" t="s">
        <v>12</v>
      </c>
      <c r="O811" t="s">
        <v>15</v>
      </c>
    </row>
    <row r="812" spans="1:15" x14ac:dyDescent="0.3">
      <c r="A812">
        <f>VALUE(LEFT('SBB FNF CDEC Data'!L812,4))</f>
        <v>1989</v>
      </c>
      <c r="B812">
        <f>VALUE(RIGHT(LEFT('SBB FNF CDEC Data'!L812,6),2))</f>
        <v>4</v>
      </c>
      <c r="C812">
        <f t="shared" si="12"/>
        <v>1989</v>
      </c>
      <c r="D812">
        <f>'SBB FNF CDEC Data'!M812/1000</f>
        <v>903.01</v>
      </c>
      <c r="G812" t="s">
        <v>9</v>
      </c>
      <c r="H812" t="s">
        <v>10</v>
      </c>
      <c r="I812">
        <v>65</v>
      </c>
      <c r="J812" t="s">
        <v>11</v>
      </c>
      <c r="K812" t="s">
        <v>12</v>
      </c>
      <c r="L812" t="s">
        <v>1576</v>
      </c>
      <c r="M812" t="s">
        <v>1577</v>
      </c>
      <c r="N812" t="s">
        <v>12</v>
      </c>
      <c r="O812" t="s">
        <v>15</v>
      </c>
    </row>
    <row r="813" spans="1:15" x14ac:dyDescent="0.3">
      <c r="A813">
        <f>VALUE(LEFT('SBB FNF CDEC Data'!L813,4))</f>
        <v>1989</v>
      </c>
      <c r="B813">
        <f>VALUE(RIGHT(LEFT('SBB FNF CDEC Data'!L813,6),2))</f>
        <v>5</v>
      </c>
      <c r="C813">
        <f t="shared" si="12"/>
        <v>1989</v>
      </c>
      <c r="D813">
        <f>'SBB FNF CDEC Data'!M813/1000</f>
        <v>455.21199999999999</v>
      </c>
      <c r="G813" t="s">
        <v>9</v>
      </c>
      <c r="H813" t="s">
        <v>10</v>
      </c>
      <c r="I813">
        <v>65</v>
      </c>
      <c r="J813" t="s">
        <v>11</v>
      </c>
      <c r="K813" t="s">
        <v>12</v>
      </c>
      <c r="L813" t="s">
        <v>1578</v>
      </c>
      <c r="M813" t="s">
        <v>1579</v>
      </c>
      <c r="N813" t="s">
        <v>12</v>
      </c>
      <c r="O813" t="s">
        <v>15</v>
      </c>
    </row>
    <row r="814" spans="1:15" x14ac:dyDescent="0.3">
      <c r="A814">
        <f>VALUE(LEFT('SBB FNF CDEC Data'!L814,4))</f>
        <v>1989</v>
      </c>
      <c r="B814">
        <f>VALUE(RIGHT(LEFT('SBB FNF CDEC Data'!L814,6),2))</f>
        <v>6</v>
      </c>
      <c r="C814">
        <f t="shared" si="12"/>
        <v>1989</v>
      </c>
      <c r="D814">
        <f>'SBB FNF CDEC Data'!M814/1000</f>
        <v>287.87799999999999</v>
      </c>
      <c r="G814" t="s">
        <v>9</v>
      </c>
      <c r="H814" t="s">
        <v>10</v>
      </c>
      <c r="I814">
        <v>65</v>
      </c>
      <c r="J814" t="s">
        <v>11</v>
      </c>
      <c r="K814" t="s">
        <v>12</v>
      </c>
      <c r="L814" t="s">
        <v>1580</v>
      </c>
      <c r="M814" t="s">
        <v>1581</v>
      </c>
      <c r="N814" t="s">
        <v>12</v>
      </c>
      <c r="O814" t="s">
        <v>15</v>
      </c>
    </row>
    <row r="815" spans="1:15" x14ac:dyDescent="0.3">
      <c r="A815">
        <f>VALUE(LEFT('SBB FNF CDEC Data'!L815,4))</f>
        <v>1989</v>
      </c>
      <c r="B815">
        <f>VALUE(RIGHT(LEFT('SBB FNF CDEC Data'!L815,6),2))</f>
        <v>7</v>
      </c>
      <c r="C815">
        <f t="shared" si="12"/>
        <v>1989</v>
      </c>
      <c r="D815">
        <f>'SBB FNF CDEC Data'!M815/1000</f>
        <v>228.63</v>
      </c>
      <c r="G815" t="s">
        <v>9</v>
      </c>
      <c r="H815" t="s">
        <v>10</v>
      </c>
      <c r="I815">
        <v>65</v>
      </c>
      <c r="J815" t="s">
        <v>11</v>
      </c>
      <c r="K815" t="s">
        <v>12</v>
      </c>
      <c r="L815" t="s">
        <v>1582</v>
      </c>
      <c r="M815" t="s">
        <v>1583</v>
      </c>
      <c r="N815" t="s">
        <v>12</v>
      </c>
      <c r="O815" t="s">
        <v>15</v>
      </c>
    </row>
    <row r="816" spans="1:15" x14ac:dyDescent="0.3">
      <c r="A816">
        <f>VALUE(LEFT('SBB FNF CDEC Data'!L816,4))</f>
        <v>1989</v>
      </c>
      <c r="B816">
        <f>VALUE(RIGHT(LEFT('SBB FNF CDEC Data'!L816,6),2))</f>
        <v>8</v>
      </c>
      <c r="C816">
        <f t="shared" si="12"/>
        <v>1989</v>
      </c>
      <c r="D816">
        <f>'SBB FNF CDEC Data'!M816/1000</f>
        <v>223.36500000000001</v>
      </c>
      <c r="G816" t="s">
        <v>9</v>
      </c>
      <c r="H816" t="s">
        <v>10</v>
      </c>
      <c r="I816">
        <v>65</v>
      </c>
      <c r="J816" t="s">
        <v>11</v>
      </c>
      <c r="K816" t="s">
        <v>12</v>
      </c>
      <c r="L816" t="s">
        <v>1584</v>
      </c>
      <c r="M816" t="s">
        <v>1585</v>
      </c>
      <c r="N816" t="s">
        <v>12</v>
      </c>
      <c r="O816" t="s">
        <v>15</v>
      </c>
    </row>
    <row r="817" spans="1:15" x14ac:dyDescent="0.3">
      <c r="A817">
        <f>VALUE(LEFT('SBB FNF CDEC Data'!L817,4))</f>
        <v>1989</v>
      </c>
      <c r="B817">
        <f>VALUE(RIGHT(LEFT('SBB FNF CDEC Data'!L817,6),2))</f>
        <v>9</v>
      </c>
      <c r="C817">
        <f t="shared" si="12"/>
        <v>1989</v>
      </c>
      <c r="D817">
        <f>'SBB FNF CDEC Data'!M817/1000</f>
        <v>263.58</v>
      </c>
      <c r="G817" t="s">
        <v>9</v>
      </c>
      <c r="H817" t="s">
        <v>10</v>
      </c>
      <c r="I817">
        <v>65</v>
      </c>
      <c r="J817" t="s">
        <v>11</v>
      </c>
      <c r="K817" t="s">
        <v>12</v>
      </c>
      <c r="L817" t="s">
        <v>1586</v>
      </c>
      <c r="M817" t="s">
        <v>1587</v>
      </c>
      <c r="N817" t="s">
        <v>12</v>
      </c>
      <c r="O817" t="s">
        <v>15</v>
      </c>
    </row>
    <row r="818" spans="1:15" x14ac:dyDescent="0.3">
      <c r="A818">
        <f>VALUE(LEFT('SBB FNF CDEC Data'!L818,4))</f>
        <v>1989</v>
      </c>
      <c r="B818">
        <f>VALUE(RIGHT(LEFT('SBB FNF CDEC Data'!L818,6),2))</f>
        <v>10</v>
      </c>
      <c r="C818">
        <f t="shared" si="12"/>
        <v>1990</v>
      </c>
      <c r="D818">
        <f>'SBB FNF CDEC Data'!M818/1000</f>
        <v>413.78800000000001</v>
      </c>
      <c r="G818" t="s">
        <v>9</v>
      </c>
      <c r="H818" t="s">
        <v>10</v>
      </c>
      <c r="I818">
        <v>65</v>
      </c>
      <c r="J818" t="s">
        <v>11</v>
      </c>
      <c r="K818" t="s">
        <v>12</v>
      </c>
      <c r="L818" t="s">
        <v>1588</v>
      </c>
      <c r="M818" t="s">
        <v>1589</v>
      </c>
      <c r="N818" t="s">
        <v>12</v>
      </c>
      <c r="O818" t="s">
        <v>15</v>
      </c>
    </row>
    <row r="819" spans="1:15" x14ac:dyDescent="0.3">
      <c r="A819">
        <f>VALUE(LEFT('SBB FNF CDEC Data'!L819,4))</f>
        <v>1989</v>
      </c>
      <c r="B819">
        <f>VALUE(RIGHT(LEFT('SBB FNF CDEC Data'!L819,6),2))</f>
        <v>11</v>
      </c>
      <c r="C819">
        <f t="shared" si="12"/>
        <v>1990</v>
      </c>
      <c r="D819">
        <f>'SBB FNF CDEC Data'!M819/1000</f>
        <v>261.77199999999999</v>
      </c>
      <c r="G819" t="s">
        <v>9</v>
      </c>
      <c r="H819" t="s">
        <v>10</v>
      </c>
      <c r="I819">
        <v>65</v>
      </c>
      <c r="J819" t="s">
        <v>11</v>
      </c>
      <c r="K819" t="s">
        <v>12</v>
      </c>
      <c r="L819" t="s">
        <v>1590</v>
      </c>
      <c r="M819" t="s">
        <v>1591</v>
      </c>
      <c r="N819" t="s">
        <v>12</v>
      </c>
      <c r="O819" t="s">
        <v>15</v>
      </c>
    </row>
    <row r="820" spans="1:15" x14ac:dyDescent="0.3">
      <c r="A820">
        <f>VALUE(LEFT('SBB FNF CDEC Data'!L820,4))</f>
        <v>1989</v>
      </c>
      <c r="B820">
        <f>VALUE(RIGHT(LEFT('SBB FNF CDEC Data'!L820,6),2))</f>
        <v>12</v>
      </c>
      <c r="C820">
        <f t="shared" si="12"/>
        <v>1990</v>
      </c>
      <c r="D820">
        <f>'SBB FNF CDEC Data'!M820/1000</f>
        <v>249.89699999999999</v>
      </c>
      <c r="G820" t="s">
        <v>9</v>
      </c>
      <c r="H820" t="s">
        <v>10</v>
      </c>
      <c r="I820">
        <v>65</v>
      </c>
      <c r="J820" t="s">
        <v>11</v>
      </c>
      <c r="K820" t="s">
        <v>12</v>
      </c>
      <c r="L820" t="s">
        <v>1592</v>
      </c>
      <c r="M820" t="s">
        <v>1593</v>
      </c>
      <c r="N820" t="s">
        <v>12</v>
      </c>
      <c r="O820" t="s">
        <v>15</v>
      </c>
    </row>
    <row r="821" spans="1:15" x14ac:dyDescent="0.3">
      <c r="A821">
        <f>VALUE(LEFT('SBB FNF CDEC Data'!L821,4))</f>
        <v>1990</v>
      </c>
      <c r="B821">
        <f>VALUE(RIGHT(LEFT('SBB FNF CDEC Data'!L821,6),2))</f>
        <v>1</v>
      </c>
      <c r="C821">
        <f t="shared" si="12"/>
        <v>1990</v>
      </c>
      <c r="D821">
        <f>'SBB FNF CDEC Data'!M821/1000</f>
        <v>679.84299999999996</v>
      </c>
      <c r="G821" t="s">
        <v>9</v>
      </c>
      <c r="H821" t="s">
        <v>10</v>
      </c>
      <c r="I821">
        <v>65</v>
      </c>
      <c r="J821" t="s">
        <v>11</v>
      </c>
      <c r="K821" t="s">
        <v>12</v>
      </c>
      <c r="L821" t="s">
        <v>1594</v>
      </c>
      <c r="M821" t="s">
        <v>1595</v>
      </c>
      <c r="N821" t="s">
        <v>12</v>
      </c>
      <c r="O821" t="s">
        <v>15</v>
      </c>
    </row>
    <row r="822" spans="1:15" x14ac:dyDescent="0.3">
      <c r="A822">
        <f>VALUE(LEFT('SBB FNF CDEC Data'!L822,4))</f>
        <v>1990</v>
      </c>
      <c r="B822">
        <f>VALUE(RIGHT(LEFT('SBB FNF CDEC Data'!L822,6),2))</f>
        <v>2</v>
      </c>
      <c r="C822">
        <f t="shared" si="12"/>
        <v>1990</v>
      </c>
      <c r="D822">
        <f>'SBB FNF CDEC Data'!M822/1000</f>
        <v>370.22800000000001</v>
      </c>
      <c r="G822" t="s">
        <v>9</v>
      </c>
      <c r="H822" t="s">
        <v>10</v>
      </c>
      <c r="I822">
        <v>65</v>
      </c>
      <c r="J822" t="s">
        <v>11</v>
      </c>
      <c r="K822" t="s">
        <v>12</v>
      </c>
      <c r="L822" t="s">
        <v>1596</v>
      </c>
      <c r="M822" t="s">
        <v>1597</v>
      </c>
      <c r="N822" t="s">
        <v>12</v>
      </c>
      <c r="O822" t="s">
        <v>15</v>
      </c>
    </row>
    <row r="823" spans="1:15" x14ac:dyDescent="0.3">
      <c r="A823">
        <f>VALUE(LEFT('SBB FNF CDEC Data'!L823,4))</f>
        <v>1990</v>
      </c>
      <c r="B823">
        <f>VALUE(RIGHT(LEFT('SBB FNF CDEC Data'!L823,6),2))</f>
        <v>3</v>
      </c>
      <c r="C823">
        <f t="shared" si="12"/>
        <v>1990</v>
      </c>
      <c r="D823">
        <f>'SBB FNF CDEC Data'!M823/1000</f>
        <v>616.02200000000005</v>
      </c>
      <c r="G823" t="s">
        <v>9</v>
      </c>
      <c r="H823" t="s">
        <v>10</v>
      </c>
      <c r="I823">
        <v>65</v>
      </c>
      <c r="J823" t="s">
        <v>11</v>
      </c>
      <c r="K823" t="s">
        <v>12</v>
      </c>
      <c r="L823" t="s">
        <v>1598</v>
      </c>
      <c r="M823" t="s">
        <v>1599</v>
      </c>
      <c r="N823" t="s">
        <v>12</v>
      </c>
      <c r="O823" t="s">
        <v>15</v>
      </c>
    </row>
    <row r="824" spans="1:15" x14ac:dyDescent="0.3">
      <c r="A824">
        <f>VALUE(LEFT('SBB FNF CDEC Data'!L824,4))</f>
        <v>1990</v>
      </c>
      <c r="B824">
        <f>VALUE(RIGHT(LEFT('SBB FNF CDEC Data'!L824,6),2))</f>
        <v>4</v>
      </c>
      <c r="C824">
        <f t="shared" si="12"/>
        <v>1990</v>
      </c>
      <c r="D824">
        <f>'SBB FNF CDEC Data'!M824/1000</f>
        <v>326.53500000000003</v>
      </c>
      <c r="G824" t="s">
        <v>9</v>
      </c>
      <c r="H824" t="s">
        <v>10</v>
      </c>
      <c r="I824">
        <v>65</v>
      </c>
      <c r="J824" t="s">
        <v>11</v>
      </c>
      <c r="K824" t="s">
        <v>12</v>
      </c>
      <c r="L824" t="s">
        <v>1600</v>
      </c>
      <c r="M824" t="s">
        <v>1601</v>
      </c>
      <c r="N824" t="s">
        <v>12</v>
      </c>
      <c r="O824" t="s">
        <v>15</v>
      </c>
    </row>
    <row r="825" spans="1:15" x14ac:dyDescent="0.3">
      <c r="A825">
        <f>VALUE(LEFT('SBB FNF CDEC Data'!L825,4))</f>
        <v>1990</v>
      </c>
      <c r="B825">
        <f>VALUE(RIGHT(LEFT('SBB FNF CDEC Data'!L825,6),2))</f>
        <v>5</v>
      </c>
      <c r="C825">
        <f t="shared" si="12"/>
        <v>1990</v>
      </c>
      <c r="D825">
        <f>'SBB FNF CDEC Data'!M825/1000</f>
        <v>662.798</v>
      </c>
      <c r="G825" t="s">
        <v>9</v>
      </c>
      <c r="H825" t="s">
        <v>10</v>
      </c>
      <c r="I825">
        <v>65</v>
      </c>
      <c r="J825" t="s">
        <v>11</v>
      </c>
      <c r="K825" t="s">
        <v>12</v>
      </c>
      <c r="L825" t="s">
        <v>1602</v>
      </c>
      <c r="M825" t="s">
        <v>1603</v>
      </c>
      <c r="N825" t="s">
        <v>12</v>
      </c>
      <c r="O825" t="s">
        <v>15</v>
      </c>
    </row>
    <row r="826" spans="1:15" x14ac:dyDescent="0.3">
      <c r="A826">
        <f>VALUE(LEFT('SBB FNF CDEC Data'!L826,4))</f>
        <v>1990</v>
      </c>
      <c r="B826">
        <f>VALUE(RIGHT(LEFT('SBB FNF CDEC Data'!L826,6),2))</f>
        <v>6</v>
      </c>
      <c r="C826">
        <f t="shared" si="12"/>
        <v>1990</v>
      </c>
      <c r="D826">
        <f>'SBB FNF CDEC Data'!M826/1000</f>
        <v>477.33699999999999</v>
      </c>
      <c r="G826" t="s">
        <v>9</v>
      </c>
      <c r="H826" t="s">
        <v>10</v>
      </c>
      <c r="I826">
        <v>65</v>
      </c>
      <c r="J826" t="s">
        <v>11</v>
      </c>
      <c r="K826" t="s">
        <v>12</v>
      </c>
      <c r="L826" t="s">
        <v>1604</v>
      </c>
      <c r="M826" t="s">
        <v>1605</v>
      </c>
      <c r="N826" t="s">
        <v>12</v>
      </c>
      <c r="O826" t="s">
        <v>15</v>
      </c>
    </row>
    <row r="827" spans="1:15" x14ac:dyDescent="0.3">
      <c r="A827">
        <f>VALUE(LEFT('SBB FNF CDEC Data'!L827,4))</f>
        <v>1990</v>
      </c>
      <c r="B827">
        <f>VALUE(RIGHT(LEFT('SBB FNF CDEC Data'!L827,6),2))</f>
        <v>7</v>
      </c>
      <c r="C827">
        <f t="shared" si="12"/>
        <v>1990</v>
      </c>
      <c r="D827">
        <f>'SBB FNF CDEC Data'!M827/1000</f>
        <v>257.13799999999998</v>
      </c>
      <c r="G827" t="s">
        <v>9</v>
      </c>
      <c r="H827" t="s">
        <v>10</v>
      </c>
      <c r="I827">
        <v>65</v>
      </c>
      <c r="J827" t="s">
        <v>11</v>
      </c>
      <c r="K827" t="s">
        <v>12</v>
      </c>
      <c r="L827" t="s">
        <v>1606</v>
      </c>
      <c r="M827" t="s">
        <v>1607</v>
      </c>
      <c r="N827" t="s">
        <v>12</v>
      </c>
      <c r="O827" t="s">
        <v>15</v>
      </c>
    </row>
    <row r="828" spans="1:15" x14ac:dyDescent="0.3">
      <c r="A828">
        <f>VALUE(LEFT('SBB FNF CDEC Data'!L828,4))</f>
        <v>1990</v>
      </c>
      <c r="B828">
        <f>VALUE(RIGHT(LEFT('SBB FNF CDEC Data'!L828,6),2))</f>
        <v>8</v>
      </c>
      <c r="C828">
        <f t="shared" si="12"/>
        <v>1990</v>
      </c>
      <c r="D828">
        <f>'SBB FNF CDEC Data'!M828/1000</f>
        <v>214.577</v>
      </c>
      <c r="G828" t="s">
        <v>9</v>
      </c>
      <c r="H828" t="s">
        <v>10</v>
      </c>
      <c r="I828">
        <v>65</v>
      </c>
      <c r="J828" t="s">
        <v>11</v>
      </c>
      <c r="K828" t="s">
        <v>12</v>
      </c>
      <c r="L828" t="s">
        <v>1608</v>
      </c>
      <c r="M828" t="s">
        <v>1609</v>
      </c>
      <c r="N828" t="s">
        <v>12</v>
      </c>
      <c r="O828" t="s">
        <v>15</v>
      </c>
    </row>
    <row r="829" spans="1:15" x14ac:dyDescent="0.3">
      <c r="A829">
        <f>VALUE(LEFT('SBB FNF CDEC Data'!L829,4))</f>
        <v>1990</v>
      </c>
      <c r="B829">
        <f>VALUE(RIGHT(LEFT('SBB FNF CDEC Data'!L829,6),2))</f>
        <v>9</v>
      </c>
      <c r="C829">
        <f t="shared" si="12"/>
        <v>1990</v>
      </c>
      <c r="D829">
        <f>'SBB FNF CDEC Data'!M829/1000</f>
        <v>207.78299999999999</v>
      </c>
      <c r="G829" t="s">
        <v>9</v>
      </c>
      <c r="H829" t="s">
        <v>10</v>
      </c>
      <c r="I829">
        <v>65</v>
      </c>
      <c r="J829" t="s">
        <v>11</v>
      </c>
      <c r="K829" t="s">
        <v>12</v>
      </c>
      <c r="L829" t="s">
        <v>1610</v>
      </c>
      <c r="M829" t="s">
        <v>1611</v>
      </c>
      <c r="N829" t="s">
        <v>12</v>
      </c>
      <c r="O829" t="s">
        <v>15</v>
      </c>
    </row>
    <row r="830" spans="1:15" x14ac:dyDescent="0.3">
      <c r="A830">
        <f>VALUE(LEFT('SBB FNF CDEC Data'!L830,4))</f>
        <v>1990</v>
      </c>
      <c r="B830">
        <f>VALUE(RIGHT(LEFT('SBB FNF CDEC Data'!L830,6),2))</f>
        <v>10</v>
      </c>
      <c r="C830">
        <f t="shared" si="12"/>
        <v>1991</v>
      </c>
      <c r="D830">
        <f>'SBB FNF CDEC Data'!M830/1000</f>
        <v>241.48099999999999</v>
      </c>
      <c r="G830" t="s">
        <v>9</v>
      </c>
      <c r="H830" t="s">
        <v>10</v>
      </c>
      <c r="I830">
        <v>65</v>
      </c>
      <c r="J830" t="s">
        <v>11</v>
      </c>
      <c r="K830" t="s">
        <v>12</v>
      </c>
      <c r="L830" t="s">
        <v>1612</v>
      </c>
      <c r="M830" t="s">
        <v>1613</v>
      </c>
      <c r="N830" t="s">
        <v>12</v>
      </c>
      <c r="O830" t="s">
        <v>15</v>
      </c>
    </row>
    <row r="831" spans="1:15" x14ac:dyDescent="0.3">
      <c r="A831">
        <f>VALUE(LEFT('SBB FNF CDEC Data'!L831,4))</f>
        <v>1990</v>
      </c>
      <c r="B831">
        <f>VALUE(RIGHT(LEFT('SBB FNF CDEC Data'!L831,6),2))</f>
        <v>11</v>
      </c>
      <c r="C831">
        <f t="shared" si="12"/>
        <v>1991</v>
      </c>
      <c r="D831">
        <f>'SBB FNF CDEC Data'!M831/1000</f>
        <v>244.49100000000001</v>
      </c>
      <c r="G831" t="s">
        <v>9</v>
      </c>
      <c r="H831" t="s">
        <v>10</v>
      </c>
      <c r="I831">
        <v>65</v>
      </c>
      <c r="J831" t="s">
        <v>11</v>
      </c>
      <c r="K831" t="s">
        <v>12</v>
      </c>
      <c r="L831" t="s">
        <v>1614</v>
      </c>
      <c r="M831" t="s">
        <v>1615</v>
      </c>
      <c r="N831" t="s">
        <v>12</v>
      </c>
      <c r="O831" t="s">
        <v>15</v>
      </c>
    </row>
    <row r="832" spans="1:15" x14ac:dyDescent="0.3">
      <c r="A832">
        <f>VALUE(LEFT('SBB FNF CDEC Data'!L832,4))</f>
        <v>1990</v>
      </c>
      <c r="B832">
        <f>VALUE(RIGHT(LEFT('SBB FNF CDEC Data'!L832,6),2))</f>
        <v>12</v>
      </c>
      <c r="C832">
        <f t="shared" si="12"/>
        <v>1991</v>
      </c>
      <c r="D832">
        <f>'SBB FNF CDEC Data'!M832/1000</f>
        <v>224.86099999999999</v>
      </c>
      <c r="G832" t="s">
        <v>9</v>
      </c>
      <c r="H832" t="s">
        <v>10</v>
      </c>
      <c r="I832">
        <v>65</v>
      </c>
      <c r="J832" t="s">
        <v>11</v>
      </c>
      <c r="K832" t="s">
        <v>12</v>
      </c>
      <c r="L832" t="s">
        <v>1616</v>
      </c>
      <c r="M832" t="s">
        <v>1617</v>
      </c>
      <c r="N832" t="s">
        <v>12</v>
      </c>
      <c r="O832" t="s">
        <v>15</v>
      </c>
    </row>
    <row r="833" spans="1:15" x14ac:dyDescent="0.3">
      <c r="A833">
        <f>VALUE(LEFT('SBB FNF CDEC Data'!L833,4))</f>
        <v>1991</v>
      </c>
      <c r="B833">
        <f>VALUE(RIGHT(LEFT('SBB FNF CDEC Data'!L833,6),2))</f>
        <v>1</v>
      </c>
      <c r="C833">
        <f t="shared" si="12"/>
        <v>1991</v>
      </c>
      <c r="D833">
        <f>'SBB FNF CDEC Data'!M833/1000</f>
        <v>246.85400000000001</v>
      </c>
      <c r="G833" t="s">
        <v>9</v>
      </c>
      <c r="H833" t="s">
        <v>10</v>
      </c>
      <c r="I833">
        <v>65</v>
      </c>
      <c r="J833" t="s">
        <v>11</v>
      </c>
      <c r="K833" t="s">
        <v>12</v>
      </c>
      <c r="L833" t="s">
        <v>1618</v>
      </c>
      <c r="M833" t="s">
        <v>1619</v>
      </c>
      <c r="N833" t="s">
        <v>12</v>
      </c>
      <c r="O833" t="s">
        <v>15</v>
      </c>
    </row>
    <row r="834" spans="1:15" x14ac:dyDescent="0.3">
      <c r="A834">
        <f>VALUE(LEFT('SBB FNF CDEC Data'!L834,4))</f>
        <v>1991</v>
      </c>
      <c r="B834">
        <f>VALUE(RIGHT(LEFT('SBB FNF CDEC Data'!L834,6),2))</f>
        <v>2</v>
      </c>
      <c r="C834">
        <f t="shared" si="12"/>
        <v>1991</v>
      </c>
      <c r="D834">
        <f>'SBB FNF CDEC Data'!M834/1000</f>
        <v>269.12900000000002</v>
      </c>
      <c r="G834" t="s">
        <v>9</v>
      </c>
      <c r="H834" t="s">
        <v>10</v>
      </c>
      <c r="I834">
        <v>65</v>
      </c>
      <c r="J834" t="s">
        <v>11</v>
      </c>
      <c r="K834" t="s">
        <v>12</v>
      </c>
      <c r="L834" t="s">
        <v>1620</v>
      </c>
      <c r="M834" t="s">
        <v>1621</v>
      </c>
      <c r="N834" t="s">
        <v>12</v>
      </c>
      <c r="O834" t="s">
        <v>15</v>
      </c>
    </row>
    <row r="835" spans="1:15" x14ac:dyDescent="0.3">
      <c r="A835">
        <f>VALUE(LEFT('SBB FNF CDEC Data'!L835,4))</f>
        <v>1991</v>
      </c>
      <c r="B835">
        <f>VALUE(RIGHT(LEFT('SBB FNF CDEC Data'!L835,6),2))</f>
        <v>3</v>
      </c>
      <c r="C835">
        <f t="shared" ref="C835:C898" si="13">IF(B835&gt;=10,A835+1,A835)</f>
        <v>1991</v>
      </c>
      <c r="D835">
        <f>'SBB FNF CDEC Data'!M835/1000</f>
        <v>980.91099999999994</v>
      </c>
      <c r="G835" t="s">
        <v>9</v>
      </c>
      <c r="H835" t="s">
        <v>10</v>
      </c>
      <c r="I835">
        <v>65</v>
      </c>
      <c r="J835" t="s">
        <v>11</v>
      </c>
      <c r="K835" t="s">
        <v>12</v>
      </c>
      <c r="L835" t="s">
        <v>1622</v>
      </c>
      <c r="M835" t="s">
        <v>1623</v>
      </c>
      <c r="N835" t="s">
        <v>12</v>
      </c>
      <c r="O835" t="s">
        <v>15</v>
      </c>
    </row>
    <row r="836" spans="1:15" x14ac:dyDescent="0.3">
      <c r="A836">
        <f>VALUE(LEFT('SBB FNF CDEC Data'!L836,4))</f>
        <v>1991</v>
      </c>
      <c r="B836">
        <f>VALUE(RIGHT(LEFT('SBB FNF CDEC Data'!L836,6),2))</f>
        <v>4</v>
      </c>
      <c r="C836">
        <f t="shared" si="13"/>
        <v>1991</v>
      </c>
      <c r="D836">
        <f>'SBB FNF CDEC Data'!M836/1000</f>
        <v>516.12300000000005</v>
      </c>
      <c r="G836" t="s">
        <v>9</v>
      </c>
      <c r="H836" t="s">
        <v>10</v>
      </c>
      <c r="I836">
        <v>65</v>
      </c>
      <c r="J836" t="s">
        <v>11</v>
      </c>
      <c r="K836" t="s">
        <v>12</v>
      </c>
      <c r="L836" t="s">
        <v>1624</v>
      </c>
      <c r="M836" t="s">
        <v>1625</v>
      </c>
      <c r="N836" t="s">
        <v>12</v>
      </c>
      <c r="O836" t="s">
        <v>15</v>
      </c>
    </row>
    <row r="837" spans="1:15" x14ac:dyDescent="0.3">
      <c r="A837">
        <f>VALUE(LEFT('SBB FNF CDEC Data'!L837,4))</f>
        <v>1991</v>
      </c>
      <c r="B837">
        <f>VALUE(RIGHT(LEFT('SBB FNF CDEC Data'!L837,6),2))</f>
        <v>5</v>
      </c>
      <c r="C837">
        <f t="shared" si="13"/>
        <v>1991</v>
      </c>
      <c r="D837">
        <f>'SBB FNF CDEC Data'!M837/1000</f>
        <v>438.702</v>
      </c>
      <c r="G837" t="s">
        <v>9</v>
      </c>
      <c r="H837" t="s">
        <v>10</v>
      </c>
      <c r="I837">
        <v>65</v>
      </c>
      <c r="J837" t="s">
        <v>11</v>
      </c>
      <c r="K837" t="s">
        <v>12</v>
      </c>
      <c r="L837" t="s">
        <v>1626</v>
      </c>
      <c r="M837" t="s">
        <v>1627</v>
      </c>
      <c r="N837" t="s">
        <v>12</v>
      </c>
      <c r="O837" t="s">
        <v>15</v>
      </c>
    </row>
    <row r="838" spans="1:15" x14ac:dyDescent="0.3">
      <c r="A838">
        <f>VALUE(LEFT('SBB FNF CDEC Data'!L838,4))</f>
        <v>1991</v>
      </c>
      <c r="B838">
        <f>VALUE(RIGHT(LEFT('SBB FNF CDEC Data'!L838,6),2))</f>
        <v>6</v>
      </c>
      <c r="C838">
        <f t="shared" si="13"/>
        <v>1991</v>
      </c>
      <c r="D838">
        <f>'SBB FNF CDEC Data'!M838/1000</f>
        <v>262.70400000000001</v>
      </c>
      <c r="G838" t="s">
        <v>9</v>
      </c>
      <c r="H838" t="s">
        <v>10</v>
      </c>
      <c r="I838">
        <v>65</v>
      </c>
      <c r="J838" t="s">
        <v>11</v>
      </c>
      <c r="K838" t="s">
        <v>12</v>
      </c>
      <c r="L838" t="s">
        <v>1628</v>
      </c>
      <c r="M838" t="s">
        <v>1629</v>
      </c>
      <c r="N838" t="s">
        <v>12</v>
      </c>
      <c r="O838" t="s">
        <v>15</v>
      </c>
    </row>
    <row r="839" spans="1:15" x14ac:dyDescent="0.3">
      <c r="A839">
        <f>VALUE(LEFT('SBB FNF CDEC Data'!L839,4))</f>
        <v>1991</v>
      </c>
      <c r="B839">
        <f>VALUE(RIGHT(LEFT('SBB FNF CDEC Data'!L839,6),2))</f>
        <v>7</v>
      </c>
      <c r="C839">
        <f t="shared" si="13"/>
        <v>1991</v>
      </c>
      <c r="D839">
        <f>'SBB FNF CDEC Data'!M839/1000</f>
        <v>208.33199999999999</v>
      </c>
      <c r="G839" t="s">
        <v>9</v>
      </c>
      <c r="H839" t="s">
        <v>10</v>
      </c>
      <c r="I839">
        <v>65</v>
      </c>
      <c r="J839" t="s">
        <v>11</v>
      </c>
      <c r="K839" t="s">
        <v>12</v>
      </c>
      <c r="L839" t="s">
        <v>1630</v>
      </c>
      <c r="M839" t="s">
        <v>1631</v>
      </c>
      <c r="N839" t="s">
        <v>12</v>
      </c>
      <c r="O839" t="s">
        <v>15</v>
      </c>
    </row>
    <row r="840" spans="1:15" x14ac:dyDescent="0.3">
      <c r="A840">
        <f>VALUE(LEFT('SBB FNF CDEC Data'!L840,4))</f>
        <v>1991</v>
      </c>
      <c r="B840">
        <f>VALUE(RIGHT(LEFT('SBB FNF CDEC Data'!L840,6),2))</f>
        <v>8</v>
      </c>
      <c r="C840">
        <f t="shared" si="13"/>
        <v>1991</v>
      </c>
      <c r="D840">
        <f>'SBB FNF CDEC Data'!M840/1000</f>
        <v>188.51499999999999</v>
      </c>
      <c r="G840" t="s">
        <v>9</v>
      </c>
      <c r="H840" t="s">
        <v>10</v>
      </c>
      <c r="I840">
        <v>65</v>
      </c>
      <c r="J840" t="s">
        <v>11</v>
      </c>
      <c r="K840" t="s">
        <v>12</v>
      </c>
      <c r="L840" t="s">
        <v>1632</v>
      </c>
      <c r="M840" t="s">
        <v>1633</v>
      </c>
      <c r="N840" t="s">
        <v>12</v>
      </c>
      <c r="O840" t="s">
        <v>15</v>
      </c>
    </row>
    <row r="841" spans="1:15" x14ac:dyDescent="0.3">
      <c r="A841">
        <f>VALUE(LEFT('SBB FNF CDEC Data'!L841,4))</f>
        <v>1991</v>
      </c>
      <c r="B841">
        <f>VALUE(RIGHT(LEFT('SBB FNF CDEC Data'!L841,6),2))</f>
        <v>9</v>
      </c>
      <c r="C841">
        <f t="shared" si="13"/>
        <v>1991</v>
      </c>
      <c r="D841">
        <f>'SBB FNF CDEC Data'!M841/1000</f>
        <v>190.68700000000001</v>
      </c>
      <c r="G841" t="s">
        <v>9</v>
      </c>
      <c r="H841" t="s">
        <v>10</v>
      </c>
      <c r="I841">
        <v>65</v>
      </c>
      <c r="J841" t="s">
        <v>11</v>
      </c>
      <c r="K841" t="s">
        <v>12</v>
      </c>
      <c r="L841" t="s">
        <v>1634</v>
      </c>
      <c r="M841" t="s">
        <v>1635</v>
      </c>
      <c r="N841" t="s">
        <v>12</v>
      </c>
      <c r="O841" t="s">
        <v>15</v>
      </c>
    </row>
    <row r="842" spans="1:15" x14ac:dyDescent="0.3">
      <c r="A842">
        <f>VALUE(LEFT('SBB FNF CDEC Data'!L842,4))</f>
        <v>1991</v>
      </c>
      <c r="B842">
        <f>VALUE(RIGHT(LEFT('SBB FNF CDEC Data'!L842,6),2))</f>
        <v>10</v>
      </c>
      <c r="C842">
        <f t="shared" si="13"/>
        <v>1992</v>
      </c>
      <c r="D842">
        <f>'SBB FNF CDEC Data'!M842/1000</f>
        <v>237.53800000000001</v>
      </c>
      <c r="G842" t="s">
        <v>9</v>
      </c>
      <c r="H842" t="s">
        <v>10</v>
      </c>
      <c r="I842">
        <v>65</v>
      </c>
      <c r="J842" t="s">
        <v>11</v>
      </c>
      <c r="K842" t="s">
        <v>12</v>
      </c>
      <c r="L842" t="s">
        <v>1636</v>
      </c>
      <c r="M842" t="s">
        <v>1637</v>
      </c>
      <c r="N842" t="s">
        <v>12</v>
      </c>
      <c r="O842" t="s">
        <v>15</v>
      </c>
    </row>
    <row r="843" spans="1:15" x14ac:dyDescent="0.3">
      <c r="A843">
        <f>VALUE(LEFT('SBB FNF CDEC Data'!L843,4))</f>
        <v>1991</v>
      </c>
      <c r="B843">
        <f>VALUE(RIGHT(LEFT('SBB FNF CDEC Data'!L843,6),2))</f>
        <v>11</v>
      </c>
      <c r="C843">
        <f t="shared" si="13"/>
        <v>1992</v>
      </c>
      <c r="D843">
        <f>'SBB FNF CDEC Data'!M843/1000</f>
        <v>225.66900000000001</v>
      </c>
      <c r="G843" t="s">
        <v>9</v>
      </c>
      <c r="H843" t="s">
        <v>10</v>
      </c>
      <c r="I843">
        <v>65</v>
      </c>
      <c r="J843" t="s">
        <v>11</v>
      </c>
      <c r="K843" t="s">
        <v>12</v>
      </c>
      <c r="L843" t="s">
        <v>1638</v>
      </c>
      <c r="M843" t="s">
        <v>1639</v>
      </c>
      <c r="N843" t="s">
        <v>12</v>
      </c>
      <c r="O843" t="s">
        <v>15</v>
      </c>
    </row>
    <row r="844" spans="1:15" x14ac:dyDescent="0.3">
      <c r="A844">
        <f>VALUE(LEFT('SBB FNF CDEC Data'!L844,4))</f>
        <v>1991</v>
      </c>
      <c r="B844">
        <f>VALUE(RIGHT(LEFT('SBB FNF CDEC Data'!L844,6),2))</f>
        <v>12</v>
      </c>
      <c r="C844">
        <f t="shared" si="13"/>
        <v>1992</v>
      </c>
      <c r="D844">
        <f>'SBB FNF CDEC Data'!M844/1000</f>
        <v>269.30099999999999</v>
      </c>
      <c r="G844" t="s">
        <v>9</v>
      </c>
      <c r="H844" t="s">
        <v>10</v>
      </c>
      <c r="I844">
        <v>65</v>
      </c>
      <c r="J844" t="s">
        <v>11</v>
      </c>
      <c r="K844" t="s">
        <v>12</v>
      </c>
      <c r="L844" t="s">
        <v>1640</v>
      </c>
      <c r="M844" t="s">
        <v>1641</v>
      </c>
      <c r="N844" t="s">
        <v>12</v>
      </c>
      <c r="O844" t="s">
        <v>15</v>
      </c>
    </row>
    <row r="845" spans="1:15" x14ac:dyDescent="0.3">
      <c r="A845">
        <f>VALUE(LEFT('SBB FNF CDEC Data'!L845,4))</f>
        <v>1992</v>
      </c>
      <c r="B845">
        <f>VALUE(RIGHT(LEFT('SBB FNF CDEC Data'!L845,6),2))</f>
        <v>1</v>
      </c>
      <c r="C845">
        <f t="shared" si="13"/>
        <v>1992</v>
      </c>
      <c r="D845">
        <f>'SBB FNF CDEC Data'!M845/1000</f>
        <v>336.32600000000002</v>
      </c>
      <c r="G845" t="s">
        <v>9</v>
      </c>
      <c r="H845" t="s">
        <v>10</v>
      </c>
      <c r="I845">
        <v>65</v>
      </c>
      <c r="J845" t="s">
        <v>11</v>
      </c>
      <c r="K845" t="s">
        <v>12</v>
      </c>
      <c r="L845" t="s">
        <v>1642</v>
      </c>
      <c r="M845" t="s">
        <v>1643</v>
      </c>
      <c r="N845" t="s">
        <v>12</v>
      </c>
      <c r="O845" t="s">
        <v>15</v>
      </c>
    </row>
    <row r="846" spans="1:15" x14ac:dyDescent="0.3">
      <c r="A846">
        <f>VALUE(LEFT('SBB FNF CDEC Data'!L846,4))</f>
        <v>1992</v>
      </c>
      <c r="B846">
        <f>VALUE(RIGHT(LEFT('SBB FNF CDEC Data'!L846,6),2))</f>
        <v>2</v>
      </c>
      <c r="C846">
        <f t="shared" si="13"/>
        <v>1992</v>
      </c>
      <c r="D846">
        <f>'SBB FNF CDEC Data'!M846/1000</f>
        <v>1268.2090000000001</v>
      </c>
      <c r="G846" t="s">
        <v>9</v>
      </c>
      <c r="H846" t="s">
        <v>10</v>
      </c>
      <c r="I846">
        <v>65</v>
      </c>
      <c r="J846" t="s">
        <v>11</v>
      </c>
      <c r="K846" t="s">
        <v>12</v>
      </c>
      <c r="L846" t="s">
        <v>1644</v>
      </c>
      <c r="M846" t="s">
        <v>1645</v>
      </c>
      <c r="N846" t="s">
        <v>12</v>
      </c>
      <c r="O846" t="s">
        <v>15</v>
      </c>
    </row>
    <row r="847" spans="1:15" x14ac:dyDescent="0.3">
      <c r="A847">
        <f>VALUE(LEFT('SBB FNF CDEC Data'!L847,4))</f>
        <v>1992</v>
      </c>
      <c r="B847">
        <f>VALUE(RIGHT(LEFT('SBB FNF CDEC Data'!L847,6),2))</f>
        <v>3</v>
      </c>
      <c r="C847">
        <f t="shared" si="13"/>
        <v>1992</v>
      </c>
      <c r="D847">
        <f>'SBB FNF CDEC Data'!M847/1000</f>
        <v>921.33799999999997</v>
      </c>
      <c r="G847" t="s">
        <v>9</v>
      </c>
      <c r="H847" t="s">
        <v>10</v>
      </c>
      <c r="I847">
        <v>65</v>
      </c>
      <c r="J847" t="s">
        <v>11</v>
      </c>
      <c r="K847" t="s">
        <v>12</v>
      </c>
      <c r="L847" t="s">
        <v>1646</v>
      </c>
      <c r="M847" t="s">
        <v>1647</v>
      </c>
      <c r="N847" t="s">
        <v>12</v>
      </c>
      <c r="O847" t="s">
        <v>15</v>
      </c>
    </row>
    <row r="848" spans="1:15" x14ac:dyDescent="0.3">
      <c r="A848">
        <f>VALUE(LEFT('SBB FNF CDEC Data'!L848,4))</f>
        <v>1992</v>
      </c>
      <c r="B848">
        <f>VALUE(RIGHT(LEFT('SBB FNF CDEC Data'!L848,6),2))</f>
        <v>4</v>
      </c>
      <c r="C848">
        <f t="shared" si="13"/>
        <v>1992</v>
      </c>
      <c r="D848">
        <f>'SBB FNF CDEC Data'!M848/1000</f>
        <v>634.54399999999998</v>
      </c>
      <c r="G848" t="s">
        <v>9</v>
      </c>
      <c r="H848" t="s">
        <v>10</v>
      </c>
      <c r="I848">
        <v>65</v>
      </c>
      <c r="J848" t="s">
        <v>11</v>
      </c>
      <c r="K848" t="s">
        <v>12</v>
      </c>
      <c r="L848" t="s">
        <v>1648</v>
      </c>
      <c r="M848" t="s">
        <v>1649</v>
      </c>
      <c r="N848" t="s">
        <v>12</v>
      </c>
      <c r="O848" t="s">
        <v>15</v>
      </c>
    </row>
    <row r="849" spans="1:15" x14ac:dyDescent="0.3">
      <c r="A849">
        <f>VALUE(LEFT('SBB FNF CDEC Data'!L849,4))</f>
        <v>1992</v>
      </c>
      <c r="B849">
        <f>VALUE(RIGHT(LEFT('SBB FNF CDEC Data'!L849,6),2))</f>
        <v>5</v>
      </c>
      <c r="C849">
        <f t="shared" si="13"/>
        <v>1992</v>
      </c>
      <c r="D849">
        <f>'SBB FNF CDEC Data'!M849/1000</f>
        <v>353.29899999999998</v>
      </c>
      <c r="G849" t="s">
        <v>9</v>
      </c>
      <c r="H849" t="s">
        <v>10</v>
      </c>
      <c r="I849">
        <v>65</v>
      </c>
      <c r="J849" t="s">
        <v>11</v>
      </c>
      <c r="K849" t="s">
        <v>12</v>
      </c>
      <c r="L849" t="s">
        <v>1650</v>
      </c>
      <c r="M849" t="s">
        <v>1651</v>
      </c>
      <c r="N849" t="s">
        <v>12</v>
      </c>
      <c r="O849" t="s">
        <v>15</v>
      </c>
    </row>
    <row r="850" spans="1:15" x14ac:dyDescent="0.3">
      <c r="A850">
        <f>VALUE(LEFT('SBB FNF CDEC Data'!L850,4))</f>
        <v>1992</v>
      </c>
      <c r="B850">
        <f>VALUE(RIGHT(LEFT('SBB FNF CDEC Data'!L850,6),2))</f>
        <v>6</v>
      </c>
      <c r="C850">
        <f t="shared" si="13"/>
        <v>1992</v>
      </c>
      <c r="D850">
        <f>'SBB FNF CDEC Data'!M850/1000</f>
        <v>264.76299999999998</v>
      </c>
      <c r="G850" t="s">
        <v>9</v>
      </c>
      <c r="H850" t="s">
        <v>10</v>
      </c>
      <c r="I850">
        <v>65</v>
      </c>
      <c r="J850" t="s">
        <v>11</v>
      </c>
      <c r="K850" t="s">
        <v>12</v>
      </c>
      <c r="L850" t="s">
        <v>1652</v>
      </c>
      <c r="M850" t="s">
        <v>1653</v>
      </c>
      <c r="N850" t="s">
        <v>12</v>
      </c>
      <c r="O850" t="s">
        <v>15</v>
      </c>
    </row>
    <row r="851" spans="1:15" x14ac:dyDescent="0.3">
      <c r="A851">
        <f>VALUE(LEFT('SBB FNF CDEC Data'!L851,4))</f>
        <v>1992</v>
      </c>
      <c r="B851">
        <f>VALUE(RIGHT(LEFT('SBB FNF CDEC Data'!L851,6),2))</f>
        <v>7</v>
      </c>
      <c r="C851">
        <f t="shared" si="13"/>
        <v>1992</v>
      </c>
      <c r="D851">
        <f>'SBB FNF CDEC Data'!M851/1000</f>
        <v>243.916</v>
      </c>
      <c r="G851" t="s">
        <v>9</v>
      </c>
      <c r="H851" t="s">
        <v>10</v>
      </c>
      <c r="I851">
        <v>65</v>
      </c>
      <c r="J851" t="s">
        <v>11</v>
      </c>
      <c r="K851" t="s">
        <v>12</v>
      </c>
      <c r="L851" t="s">
        <v>1654</v>
      </c>
      <c r="M851" t="s">
        <v>1655</v>
      </c>
      <c r="N851" t="s">
        <v>12</v>
      </c>
      <c r="O851" t="s">
        <v>15</v>
      </c>
    </row>
    <row r="852" spans="1:15" x14ac:dyDescent="0.3">
      <c r="A852">
        <f>VALUE(LEFT('SBB FNF CDEC Data'!L852,4))</f>
        <v>1992</v>
      </c>
      <c r="B852">
        <f>VALUE(RIGHT(LEFT('SBB FNF CDEC Data'!L852,6),2))</f>
        <v>8</v>
      </c>
      <c r="C852">
        <f t="shared" si="13"/>
        <v>1992</v>
      </c>
      <c r="D852">
        <f>'SBB FNF CDEC Data'!M852/1000</f>
        <v>190.35300000000001</v>
      </c>
      <c r="G852" t="s">
        <v>9</v>
      </c>
      <c r="H852" t="s">
        <v>10</v>
      </c>
      <c r="I852">
        <v>65</v>
      </c>
      <c r="J852" t="s">
        <v>11</v>
      </c>
      <c r="K852" t="s">
        <v>12</v>
      </c>
      <c r="L852" t="s">
        <v>1656</v>
      </c>
      <c r="M852" t="s">
        <v>1657</v>
      </c>
      <c r="N852" t="s">
        <v>12</v>
      </c>
      <c r="O852" t="s">
        <v>15</v>
      </c>
    </row>
    <row r="853" spans="1:15" x14ac:dyDescent="0.3">
      <c r="A853">
        <f>VALUE(LEFT('SBB FNF CDEC Data'!L853,4))</f>
        <v>1992</v>
      </c>
      <c r="B853">
        <f>VALUE(RIGHT(LEFT('SBB FNF CDEC Data'!L853,6),2))</f>
        <v>9</v>
      </c>
      <c r="C853">
        <f t="shared" si="13"/>
        <v>1992</v>
      </c>
      <c r="D853">
        <f>'SBB FNF CDEC Data'!M853/1000</f>
        <v>212.167</v>
      </c>
      <c r="G853" t="s">
        <v>9</v>
      </c>
      <c r="H853" t="s">
        <v>10</v>
      </c>
      <c r="I853">
        <v>65</v>
      </c>
      <c r="J853" t="s">
        <v>11</v>
      </c>
      <c r="K853" t="s">
        <v>12</v>
      </c>
      <c r="L853" t="s">
        <v>1658</v>
      </c>
      <c r="M853" t="s">
        <v>1659</v>
      </c>
      <c r="N853" t="s">
        <v>12</v>
      </c>
      <c r="O853" t="s">
        <v>15</v>
      </c>
    </row>
    <row r="854" spans="1:15" x14ac:dyDescent="0.3">
      <c r="A854">
        <f>VALUE(LEFT('SBB FNF CDEC Data'!L854,4))</f>
        <v>1992</v>
      </c>
      <c r="B854">
        <f>VALUE(RIGHT(LEFT('SBB FNF CDEC Data'!L854,6),2))</f>
        <v>10</v>
      </c>
      <c r="C854">
        <f t="shared" si="13"/>
        <v>1993</v>
      </c>
      <c r="D854">
        <f>'SBB FNF CDEC Data'!M854/1000</f>
        <v>258.72800000000001</v>
      </c>
      <c r="G854" t="s">
        <v>9</v>
      </c>
      <c r="H854" t="s">
        <v>10</v>
      </c>
      <c r="I854">
        <v>65</v>
      </c>
      <c r="J854" t="s">
        <v>11</v>
      </c>
      <c r="K854" t="s">
        <v>12</v>
      </c>
      <c r="L854" t="s">
        <v>1660</v>
      </c>
      <c r="M854" t="s">
        <v>1661</v>
      </c>
      <c r="N854" t="s">
        <v>12</v>
      </c>
      <c r="O854" t="s">
        <v>15</v>
      </c>
    </row>
    <row r="855" spans="1:15" x14ac:dyDescent="0.3">
      <c r="A855">
        <f>VALUE(LEFT('SBB FNF CDEC Data'!L855,4))</f>
        <v>1992</v>
      </c>
      <c r="B855">
        <f>VALUE(RIGHT(LEFT('SBB FNF CDEC Data'!L855,6),2))</f>
        <v>11</v>
      </c>
      <c r="C855">
        <f t="shared" si="13"/>
        <v>1993</v>
      </c>
      <c r="D855">
        <f>'SBB FNF CDEC Data'!M855/1000</f>
        <v>243.84399999999999</v>
      </c>
      <c r="G855" t="s">
        <v>9</v>
      </c>
      <c r="H855" t="s">
        <v>10</v>
      </c>
      <c r="I855">
        <v>65</v>
      </c>
      <c r="J855" t="s">
        <v>11</v>
      </c>
      <c r="K855" t="s">
        <v>12</v>
      </c>
      <c r="L855" t="s">
        <v>1662</v>
      </c>
      <c r="M855" t="s">
        <v>1663</v>
      </c>
      <c r="N855" t="s">
        <v>12</v>
      </c>
      <c r="O855" t="s">
        <v>15</v>
      </c>
    </row>
    <row r="856" spans="1:15" x14ac:dyDescent="0.3">
      <c r="A856">
        <f>VALUE(LEFT('SBB FNF CDEC Data'!L856,4))</f>
        <v>1992</v>
      </c>
      <c r="B856">
        <f>VALUE(RIGHT(LEFT('SBB FNF CDEC Data'!L856,6),2))</f>
        <v>12</v>
      </c>
      <c r="C856">
        <f t="shared" si="13"/>
        <v>1993</v>
      </c>
      <c r="D856">
        <f>'SBB FNF CDEC Data'!M856/1000</f>
        <v>650.44600000000003</v>
      </c>
      <c r="G856" t="s">
        <v>9</v>
      </c>
      <c r="H856" t="s">
        <v>10</v>
      </c>
      <c r="I856">
        <v>65</v>
      </c>
      <c r="J856" t="s">
        <v>11</v>
      </c>
      <c r="K856" t="s">
        <v>12</v>
      </c>
      <c r="L856" t="s">
        <v>1664</v>
      </c>
      <c r="M856" t="s">
        <v>1665</v>
      </c>
      <c r="N856" t="s">
        <v>12</v>
      </c>
      <c r="O856" t="s">
        <v>15</v>
      </c>
    </row>
    <row r="857" spans="1:15" x14ac:dyDescent="0.3">
      <c r="A857">
        <f>VALUE(LEFT('SBB FNF CDEC Data'!L857,4))</f>
        <v>1993</v>
      </c>
      <c r="B857">
        <f>VALUE(RIGHT(LEFT('SBB FNF CDEC Data'!L857,6),2))</f>
        <v>1</v>
      </c>
      <c r="C857">
        <f t="shared" si="13"/>
        <v>1993</v>
      </c>
      <c r="D857">
        <f>'SBB FNF CDEC Data'!M857/1000</f>
        <v>1572.7929999999999</v>
      </c>
      <c r="G857" t="s">
        <v>9</v>
      </c>
      <c r="H857" t="s">
        <v>10</v>
      </c>
      <c r="I857">
        <v>65</v>
      </c>
      <c r="J857" t="s">
        <v>11</v>
      </c>
      <c r="K857" t="s">
        <v>12</v>
      </c>
      <c r="L857" t="s">
        <v>1666</v>
      </c>
      <c r="M857" t="s">
        <v>1667</v>
      </c>
      <c r="N857" t="s">
        <v>12</v>
      </c>
      <c r="O857" t="s">
        <v>15</v>
      </c>
    </row>
    <row r="858" spans="1:15" x14ac:dyDescent="0.3">
      <c r="A858">
        <f>VALUE(LEFT('SBB FNF CDEC Data'!L858,4))</f>
        <v>1993</v>
      </c>
      <c r="B858">
        <f>VALUE(RIGHT(LEFT('SBB FNF CDEC Data'!L858,6),2))</f>
        <v>2</v>
      </c>
      <c r="C858">
        <f t="shared" si="13"/>
        <v>1993</v>
      </c>
      <c r="D858">
        <f>'SBB FNF CDEC Data'!M858/1000</f>
        <v>1410.43</v>
      </c>
      <c r="G858" t="s">
        <v>9</v>
      </c>
      <c r="H858" t="s">
        <v>10</v>
      </c>
      <c r="I858">
        <v>65</v>
      </c>
      <c r="J858" t="s">
        <v>11</v>
      </c>
      <c r="K858" t="s">
        <v>12</v>
      </c>
      <c r="L858" t="s">
        <v>1668</v>
      </c>
      <c r="M858" t="s">
        <v>1669</v>
      </c>
      <c r="N858" t="s">
        <v>12</v>
      </c>
      <c r="O858" t="s">
        <v>15</v>
      </c>
    </row>
    <row r="859" spans="1:15" x14ac:dyDescent="0.3">
      <c r="A859">
        <f>VALUE(LEFT('SBB FNF CDEC Data'!L859,4))</f>
        <v>1993</v>
      </c>
      <c r="B859">
        <f>VALUE(RIGHT(LEFT('SBB FNF CDEC Data'!L859,6),2))</f>
        <v>3</v>
      </c>
      <c r="C859">
        <f t="shared" si="13"/>
        <v>1993</v>
      </c>
      <c r="D859">
        <f>'SBB FNF CDEC Data'!M859/1000</f>
        <v>2166.98</v>
      </c>
      <c r="G859" t="s">
        <v>9</v>
      </c>
      <c r="H859" t="s">
        <v>10</v>
      </c>
      <c r="I859">
        <v>65</v>
      </c>
      <c r="J859" t="s">
        <v>11</v>
      </c>
      <c r="K859" t="s">
        <v>12</v>
      </c>
      <c r="L859" t="s">
        <v>1670</v>
      </c>
      <c r="M859" t="s">
        <v>1671</v>
      </c>
      <c r="N859" t="s">
        <v>12</v>
      </c>
      <c r="O859" t="s">
        <v>15</v>
      </c>
    </row>
    <row r="860" spans="1:15" x14ac:dyDescent="0.3">
      <c r="A860">
        <f>VALUE(LEFT('SBB FNF CDEC Data'!L860,4))</f>
        <v>1993</v>
      </c>
      <c r="B860">
        <f>VALUE(RIGHT(LEFT('SBB FNF CDEC Data'!L860,6),2))</f>
        <v>4</v>
      </c>
      <c r="C860">
        <f t="shared" si="13"/>
        <v>1993</v>
      </c>
      <c r="D860">
        <f>'SBB FNF CDEC Data'!M860/1000</f>
        <v>1339.1</v>
      </c>
      <c r="G860" t="s">
        <v>9</v>
      </c>
      <c r="H860" t="s">
        <v>10</v>
      </c>
      <c r="I860">
        <v>65</v>
      </c>
      <c r="J860" t="s">
        <v>11</v>
      </c>
      <c r="K860" t="s">
        <v>12</v>
      </c>
      <c r="L860" t="s">
        <v>1672</v>
      </c>
      <c r="M860" t="s">
        <v>1673</v>
      </c>
      <c r="N860" t="s">
        <v>12</v>
      </c>
      <c r="O860" t="s">
        <v>15</v>
      </c>
    </row>
    <row r="861" spans="1:15" x14ac:dyDescent="0.3">
      <c r="A861">
        <f>VALUE(LEFT('SBB FNF CDEC Data'!L861,4))</f>
        <v>1993</v>
      </c>
      <c r="B861">
        <f>VALUE(RIGHT(LEFT('SBB FNF CDEC Data'!L861,6),2))</f>
        <v>5</v>
      </c>
      <c r="C861">
        <f t="shared" si="13"/>
        <v>1993</v>
      </c>
      <c r="D861">
        <f>'SBB FNF CDEC Data'!M861/1000</f>
        <v>914.37099999999998</v>
      </c>
      <c r="G861" t="s">
        <v>9</v>
      </c>
      <c r="H861" t="s">
        <v>10</v>
      </c>
      <c r="I861">
        <v>65</v>
      </c>
      <c r="J861" t="s">
        <v>11</v>
      </c>
      <c r="K861" t="s">
        <v>12</v>
      </c>
      <c r="L861" t="s">
        <v>1674</v>
      </c>
      <c r="M861" t="s">
        <v>1675</v>
      </c>
      <c r="N861" t="s">
        <v>12</v>
      </c>
      <c r="O861" t="s">
        <v>15</v>
      </c>
    </row>
    <row r="862" spans="1:15" x14ac:dyDescent="0.3">
      <c r="A862">
        <f>VALUE(LEFT('SBB FNF CDEC Data'!L862,4))</f>
        <v>1993</v>
      </c>
      <c r="B862">
        <f>VALUE(RIGHT(LEFT('SBB FNF CDEC Data'!L862,6),2))</f>
        <v>6</v>
      </c>
      <c r="C862">
        <f t="shared" si="13"/>
        <v>1993</v>
      </c>
      <c r="D862">
        <f>'SBB FNF CDEC Data'!M862/1000</f>
        <v>807.76700000000005</v>
      </c>
      <c r="G862" t="s">
        <v>9</v>
      </c>
      <c r="H862" t="s">
        <v>10</v>
      </c>
      <c r="I862">
        <v>65</v>
      </c>
      <c r="J862" t="s">
        <v>11</v>
      </c>
      <c r="K862" t="s">
        <v>12</v>
      </c>
      <c r="L862" t="s">
        <v>1676</v>
      </c>
      <c r="M862" t="s">
        <v>1677</v>
      </c>
      <c r="N862" t="s">
        <v>12</v>
      </c>
      <c r="O862" t="s">
        <v>15</v>
      </c>
    </row>
    <row r="863" spans="1:15" x14ac:dyDescent="0.3">
      <c r="A863">
        <f>VALUE(LEFT('SBB FNF CDEC Data'!L863,4))</f>
        <v>1993</v>
      </c>
      <c r="B863">
        <f>VALUE(RIGHT(LEFT('SBB FNF CDEC Data'!L863,6),2))</f>
        <v>7</v>
      </c>
      <c r="C863">
        <f t="shared" si="13"/>
        <v>1993</v>
      </c>
      <c r="D863">
        <f>'SBB FNF CDEC Data'!M863/1000</f>
        <v>318.5</v>
      </c>
      <c r="G863" t="s">
        <v>9</v>
      </c>
      <c r="H863" t="s">
        <v>10</v>
      </c>
      <c r="I863">
        <v>65</v>
      </c>
      <c r="J863" t="s">
        <v>11</v>
      </c>
      <c r="K863" t="s">
        <v>12</v>
      </c>
      <c r="L863" t="s">
        <v>1678</v>
      </c>
      <c r="M863" t="s">
        <v>1679</v>
      </c>
      <c r="N863" t="s">
        <v>12</v>
      </c>
      <c r="O863" t="s">
        <v>15</v>
      </c>
    </row>
    <row r="864" spans="1:15" x14ac:dyDescent="0.3">
      <c r="A864">
        <f>VALUE(LEFT('SBB FNF CDEC Data'!L864,4))</f>
        <v>1993</v>
      </c>
      <c r="B864">
        <f>VALUE(RIGHT(LEFT('SBB FNF CDEC Data'!L864,6),2))</f>
        <v>8</v>
      </c>
      <c r="C864">
        <f t="shared" si="13"/>
        <v>1993</v>
      </c>
      <c r="D864">
        <f>'SBB FNF CDEC Data'!M864/1000</f>
        <v>259.77199999999999</v>
      </c>
      <c r="G864" t="s">
        <v>9</v>
      </c>
      <c r="H864" t="s">
        <v>10</v>
      </c>
      <c r="I864">
        <v>65</v>
      </c>
      <c r="J864" t="s">
        <v>11</v>
      </c>
      <c r="K864" t="s">
        <v>12</v>
      </c>
      <c r="L864" t="s">
        <v>1680</v>
      </c>
      <c r="M864" t="s">
        <v>1681</v>
      </c>
      <c r="N864" t="s">
        <v>12</v>
      </c>
      <c r="O864" t="s">
        <v>15</v>
      </c>
    </row>
    <row r="865" spans="1:15" x14ac:dyDescent="0.3">
      <c r="A865">
        <f>VALUE(LEFT('SBB FNF CDEC Data'!L865,4))</f>
        <v>1993</v>
      </c>
      <c r="B865">
        <f>VALUE(RIGHT(LEFT('SBB FNF CDEC Data'!L865,6),2))</f>
        <v>9</v>
      </c>
      <c r="C865">
        <f t="shared" si="13"/>
        <v>1993</v>
      </c>
      <c r="D865">
        <f>'SBB FNF CDEC Data'!M865/1000</f>
        <v>248.71199999999999</v>
      </c>
      <c r="G865" t="s">
        <v>9</v>
      </c>
      <c r="H865" t="s">
        <v>10</v>
      </c>
      <c r="I865">
        <v>65</v>
      </c>
      <c r="J865" t="s">
        <v>11</v>
      </c>
      <c r="K865" t="s">
        <v>12</v>
      </c>
      <c r="L865" t="s">
        <v>1682</v>
      </c>
      <c r="M865" t="s">
        <v>1683</v>
      </c>
      <c r="N865" t="s">
        <v>12</v>
      </c>
      <c r="O865" t="s">
        <v>15</v>
      </c>
    </row>
    <row r="866" spans="1:15" x14ac:dyDescent="0.3">
      <c r="A866">
        <f>VALUE(LEFT('SBB FNF CDEC Data'!L866,4))</f>
        <v>1993</v>
      </c>
      <c r="B866">
        <f>VALUE(RIGHT(LEFT('SBB FNF CDEC Data'!L866,6),2))</f>
        <v>10</v>
      </c>
      <c r="C866">
        <f t="shared" si="13"/>
        <v>1994</v>
      </c>
      <c r="D866">
        <f>'SBB FNF CDEC Data'!M866/1000</f>
        <v>310.899</v>
      </c>
      <c r="G866" t="s">
        <v>9</v>
      </c>
      <c r="H866" t="s">
        <v>10</v>
      </c>
      <c r="I866">
        <v>65</v>
      </c>
      <c r="J866" t="s">
        <v>11</v>
      </c>
      <c r="K866" t="s">
        <v>12</v>
      </c>
      <c r="L866" t="s">
        <v>1684</v>
      </c>
      <c r="M866" t="s">
        <v>1685</v>
      </c>
      <c r="N866" t="s">
        <v>12</v>
      </c>
      <c r="O866" t="s">
        <v>15</v>
      </c>
    </row>
    <row r="867" spans="1:15" x14ac:dyDescent="0.3">
      <c r="A867">
        <f>VALUE(LEFT('SBB FNF CDEC Data'!L867,4))</f>
        <v>1993</v>
      </c>
      <c r="B867">
        <f>VALUE(RIGHT(LEFT('SBB FNF CDEC Data'!L867,6),2))</f>
        <v>11</v>
      </c>
      <c r="C867">
        <f t="shared" si="13"/>
        <v>1994</v>
      </c>
      <c r="D867">
        <f>'SBB FNF CDEC Data'!M867/1000</f>
        <v>255.64699999999999</v>
      </c>
      <c r="G867" t="s">
        <v>9</v>
      </c>
      <c r="H867" t="s">
        <v>10</v>
      </c>
      <c r="I867">
        <v>65</v>
      </c>
      <c r="J867" t="s">
        <v>11</v>
      </c>
      <c r="K867" t="s">
        <v>12</v>
      </c>
      <c r="L867" t="s">
        <v>1686</v>
      </c>
      <c r="M867" t="s">
        <v>1687</v>
      </c>
      <c r="N867" t="s">
        <v>12</v>
      </c>
      <c r="O867" t="s">
        <v>15</v>
      </c>
    </row>
    <row r="868" spans="1:15" x14ac:dyDescent="0.3">
      <c r="A868">
        <f>VALUE(LEFT('SBB FNF CDEC Data'!L868,4))</f>
        <v>1993</v>
      </c>
      <c r="B868">
        <f>VALUE(RIGHT(LEFT('SBB FNF CDEC Data'!L868,6),2))</f>
        <v>12</v>
      </c>
      <c r="C868">
        <f t="shared" si="13"/>
        <v>1994</v>
      </c>
      <c r="D868">
        <f>'SBB FNF CDEC Data'!M868/1000</f>
        <v>447.30099999999999</v>
      </c>
      <c r="G868" t="s">
        <v>9</v>
      </c>
      <c r="H868" t="s">
        <v>10</v>
      </c>
      <c r="I868">
        <v>65</v>
      </c>
      <c r="J868" t="s">
        <v>11</v>
      </c>
      <c r="K868" t="s">
        <v>12</v>
      </c>
      <c r="L868" t="s">
        <v>1688</v>
      </c>
      <c r="M868" t="s">
        <v>1689</v>
      </c>
      <c r="N868" t="s">
        <v>12</v>
      </c>
      <c r="O868" t="s">
        <v>15</v>
      </c>
    </row>
    <row r="869" spans="1:15" x14ac:dyDescent="0.3">
      <c r="A869">
        <f>VALUE(LEFT('SBB FNF CDEC Data'!L869,4))</f>
        <v>1994</v>
      </c>
      <c r="B869">
        <f>VALUE(RIGHT(LEFT('SBB FNF CDEC Data'!L869,6),2))</f>
        <v>1</v>
      </c>
      <c r="C869">
        <f t="shared" si="13"/>
        <v>1994</v>
      </c>
      <c r="D869">
        <f>'SBB FNF CDEC Data'!M869/1000</f>
        <v>458.24599999999998</v>
      </c>
      <c r="G869" t="s">
        <v>9</v>
      </c>
      <c r="H869" t="s">
        <v>10</v>
      </c>
      <c r="I869">
        <v>65</v>
      </c>
      <c r="J869" t="s">
        <v>11</v>
      </c>
      <c r="K869" t="s">
        <v>12</v>
      </c>
      <c r="L869" t="s">
        <v>1690</v>
      </c>
      <c r="M869" t="s">
        <v>1691</v>
      </c>
      <c r="N869" t="s">
        <v>12</v>
      </c>
      <c r="O869" t="s">
        <v>15</v>
      </c>
    </row>
    <row r="870" spans="1:15" x14ac:dyDescent="0.3">
      <c r="A870">
        <f>VALUE(LEFT('SBB FNF CDEC Data'!L870,4))</f>
        <v>1994</v>
      </c>
      <c r="B870">
        <f>VALUE(RIGHT(LEFT('SBB FNF CDEC Data'!L870,6),2))</f>
        <v>2</v>
      </c>
      <c r="C870">
        <f t="shared" si="13"/>
        <v>1994</v>
      </c>
      <c r="D870">
        <f>'SBB FNF CDEC Data'!M870/1000</f>
        <v>653.01900000000001</v>
      </c>
      <c r="G870" t="s">
        <v>9</v>
      </c>
      <c r="H870" t="s">
        <v>10</v>
      </c>
      <c r="I870">
        <v>65</v>
      </c>
      <c r="J870" t="s">
        <v>11</v>
      </c>
      <c r="K870" t="s">
        <v>12</v>
      </c>
      <c r="L870" t="s">
        <v>1692</v>
      </c>
      <c r="M870" t="s">
        <v>1693</v>
      </c>
      <c r="N870" t="s">
        <v>12</v>
      </c>
      <c r="O870" t="s">
        <v>15</v>
      </c>
    </row>
    <row r="871" spans="1:15" x14ac:dyDescent="0.3">
      <c r="A871">
        <f>VALUE(LEFT('SBB FNF CDEC Data'!L871,4))</f>
        <v>1994</v>
      </c>
      <c r="B871">
        <f>VALUE(RIGHT(LEFT('SBB FNF CDEC Data'!L871,6),2))</f>
        <v>3</v>
      </c>
      <c r="C871">
        <f t="shared" si="13"/>
        <v>1994</v>
      </c>
      <c r="D871">
        <f>'SBB FNF CDEC Data'!M871/1000</f>
        <v>536.98800000000006</v>
      </c>
      <c r="G871" t="s">
        <v>9</v>
      </c>
      <c r="H871" t="s">
        <v>10</v>
      </c>
      <c r="I871">
        <v>65</v>
      </c>
      <c r="J871" t="s">
        <v>11</v>
      </c>
      <c r="K871" t="s">
        <v>12</v>
      </c>
      <c r="L871" t="s">
        <v>1694</v>
      </c>
      <c r="M871" t="s">
        <v>1695</v>
      </c>
      <c r="N871" t="s">
        <v>12</v>
      </c>
      <c r="O871" t="s">
        <v>15</v>
      </c>
    </row>
    <row r="872" spans="1:15" x14ac:dyDescent="0.3">
      <c r="A872">
        <f>VALUE(LEFT('SBB FNF CDEC Data'!L872,4))</f>
        <v>1994</v>
      </c>
      <c r="B872">
        <f>VALUE(RIGHT(LEFT('SBB FNF CDEC Data'!L872,6),2))</f>
        <v>4</v>
      </c>
      <c r="C872">
        <f t="shared" si="13"/>
        <v>1994</v>
      </c>
      <c r="D872">
        <f>'SBB FNF CDEC Data'!M872/1000</f>
        <v>381.56700000000001</v>
      </c>
      <c r="G872" t="s">
        <v>9</v>
      </c>
      <c r="H872" t="s">
        <v>10</v>
      </c>
      <c r="I872">
        <v>65</v>
      </c>
      <c r="J872" t="s">
        <v>11</v>
      </c>
      <c r="K872" t="s">
        <v>12</v>
      </c>
      <c r="L872" t="s">
        <v>1696</v>
      </c>
      <c r="M872" t="s">
        <v>1697</v>
      </c>
      <c r="N872" t="s">
        <v>12</v>
      </c>
      <c r="O872" t="s">
        <v>15</v>
      </c>
    </row>
    <row r="873" spans="1:15" x14ac:dyDescent="0.3">
      <c r="A873">
        <f>VALUE(LEFT('SBB FNF CDEC Data'!L873,4))</f>
        <v>1994</v>
      </c>
      <c r="B873">
        <f>VALUE(RIGHT(LEFT('SBB FNF CDEC Data'!L873,6),2))</f>
        <v>5</v>
      </c>
      <c r="C873">
        <f t="shared" si="13"/>
        <v>1994</v>
      </c>
      <c r="D873">
        <f>'SBB FNF CDEC Data'!M873/1000</f>
        <v>374.154</v>
      </c>
      <c r="G873" t="s">
        <v>9</v>
      </c>
      <c r="H873" t="s">
        <v>10</v>
      </c>
      <c r="I873">
        <v>65</v>
      </c>
      <c r="J873" t="s">
        <v>11</v>
      </c>
      <c r="K873" t="s">
        <v>12</v>
      </c>
      <c r="L873" t="s">
        <v>1698</v>
      </c>
      <c r="M873" t="s">
        <v>1699</v>
      </c>
      <c r="N873" t="s">
        <v>12</v>
      </c>
      <c r="O873" t="s">
        <v>15</v>
      </c>
    </row>
    <row r="874" spans="1:15" x14ac:dyDescent="0.3">
      <c r="A874">
        <f>VALUE(LEFT('SBB FNF CDEC Data'!L874,4))</f>
        <v>1994</v>
      </c>
      <c r="B874">
        <f>VALUE(RIGHT(LEFT('SBB FNF CDEC Data'!L874,6),2))</f>
        <v>6</v>
      </c>
      <c r="C874">
        <f t="shared" si="13"/>
        <v>1994</v>
      </c>
      <c r="D874">
        <f>'SBB FNF CDEC Data'!M874/1000</f>
        <v>244.315</v>
      </c>
      <c r="G874" t="s">
        <v>9</v>
      </c>
      <c r="H874" t="s">
        <v>10</v>
      </c>
      <c r="I874">
        <v>65</v>
      </c>
      <c r="J874" t="s">
        <v>11</v>
      </c>
      <c r="K874" t="s">
        <v>12</v>
      </c>
      <c r="L874" t="s">
        <v>1700</v>
      </c>
      <c r="M874" t="s">
        <v>1701</v>
      </c>
      <c r="N874" t="s">
        <v>12</v>
      </c>
      <c r="O874" t="s">
        <v>15</v>
      </c>
    </row>
    <row r="875" spans="1:15" x14ac:dyDescent="0.3">
      <c r="A875">
        <f>VALUE(LEFT('SBB FNF CDEC Data'!L875,4))</f>
        <v>1994</v>
      </c>
      <c r="B875">
        <f>VALUE(RIGHT(LEFT('SBB FNF CDEC Data'!L875,6),2))</f>
        <v>7</v>
      </c>
      <c r="C875">
        <f t="shared" si="13"/>
        <v>1994</v>
      </c>
      <c r="D875">
        <f>'SBB FNF CDEC Data'!M875/1000</f>
        <v>185.25800000000001</v>
      </c>
      <c r="G875" t="s">
        <v>9</v>
      </c>
      <c r="H875" t="s">
        <v>10</v>
      </c>
      <c r="I875">
        <v>65</v>
      </c>
      <c r="J875" t="s">
        <v>11</v>
      </c>
      <c r="K875" t="s">
        <v>12</v>
      </c>
      <c r="L875" t="s">
        <v>1702</v>
      </c>
      <c r="M875" t="s">
        <v>1703</v>
      </c>
      <c r="N875" t="s">
        <v>12</v>
      </c>
      <c r="O875" t="s">
        <v>15</v>
      </c>
    </row>
    <row r="876" spans="1:15" x14ac:dyDescent="0.3">
      <c r="A876">
        <f>VALUE(LEFT('SBB FNF CDEC Data'!L876,4))</f>
        <v>1994</v>
      </c>
      <c r="B876">
        <f>VALUE(RIGHT(LEFT('SBB FNF CDEC Data'!L876,6),2))</f>
        <v>8</v>
      </c>
      <c r="C876">
        <f t="shared" si="13"/>
        <v>1994</v>
      </c>
      <c r="D876">
        <f>'SBB FNF CDEC Data'!M876/1000</f>
        <v>158.75299999999999</v>
      </c>
      <c r="G876" t="s">
        <v>9</v>
      </c>
      <c r="H876" t="s">
        <v>10</v>
      </c>
      <c r="I876">
        <v>65</v>
      </c>
      <c r="J876" t="s">
        <v>11</v>
      </c>
      <c r="K876" t="s">
        <v>12</v>
      </c>
      <c r="L876" t="s">
        <v>1704</v>
      </c>
      <c r="M876" t="s">
        <v>1705</v>
      </c>
      <c r="N876" t="s">
        <v>12</v>
      </c>
      <c r="O876" t="s">
        <v>15</v>
      </c>
    </row>
    <row r="877" spans="1:15" x14ac:dyDescent="0.3">
      <c r="A877">
        <f>VALUE(LEFT('SBB FNF CDEC Data'!L877,4))</f>
        <v>1994</v>
      </c>
      <c r="B877">
        <f>VALUE(RIGHT(LEFT('SBB FNF CDEC Data'!L877,6),2))</f>
        <v>9</v>
      </c>
      <c r="C877">
        <f t="shared" si="13"/>
        <v>1994</v>
      </c>
      <c r="D877">
        <f>'SBB FNF CDEC Data'!M877/1000</f>
        <v>219.61099999999999</v>
      </c>
      <c r="G877" t="s">
        <v>9</v>
      </c>
      <c r="H877" t="s">
        <v>10</v>
      </c>
      <c r="I877">
        <v>65</v>
      </c>
      <c r="J877" t="s">
        <v>11</v>
      </c>
      <c r="K877" t="s">
        <v>12</v>
      </c>
      <c r="L877" t="s">
        <v>1706</v>
      </c>
      <c r="M877" t="s">
        <v>1707</v>
      </c>
      <c r="N877" t="s">
        <v>12</v>
      </c>
      <c r="O877" t="s">
        <v>15</v>
      </c>
    </row>
    <row r="878" spans="1:15" x14ac:dyDescent="0.3">
      <c r="A878">
        <f>VALUE(LEFT('SBB FNF CDEC Data'!L878,4))</f>
        <v>1994</v>
      </c>
      <c r="B878">
        <f>VALUE(RIGHT(LEFT('SBB FNF CDEC Data'!L878,6),2))</f>
        <v>10</v>
      </c>
      <c r="C878">
        <f t="shared" si="13"/>
        <v>1995</v>
      </c>
      <c r="D878">
        <f>'SBB FNF CDEC Data'!M878/1000</f>
        <v>229.22300000000001</v>
      </c>
      <c r="G878" t="s">
        <v>9</v>
      </c>
      <c r="H878" t="s">
        <v>10</v>
      </c>
      <c r="I878">
        <v>65</v>
      </c>
      <c r="J878" t="s">
        <v>11</v>
      </c>
      <c r="K878" t="s">
        <v>12</v>
      </c>
      <c r="L878" t="s">
        <v>1708</v>
      </c>
      <c r="M878" t="s">
        <v>1709</v>
      </c>
      <c r="N878" t="s">
        <v>12</v>
      </c>
      <c r="O878" t="s">
        <v>15</v>
      </c>
    </row>
    <row r="879" spans="1:15" x14ac:dyDescent="0.3">
      <c r="A879">
        <f>VALUE(LEFT('SBB FNF CDEC Data'!L879,4))</f>
        <v>1994</v>
      </c>
      <c r="B879">
        <f>VALUE(RIGHT(LEFT('SBB FNF CDEC Data'!L879,6),2))</f>
        <v>11</v>
      </c>
      <c r="C879">
        <f t="shared" si="13"/>
        <v>1995</v>
      </c>
      <c r="D879">
        <f>'SBB FNF CDEC Data'!M879/1000</f>
        <v>267.20600000000002</v>
      </c>
      <c r="G879" t="s">
        <v>9</v>
      </c>
      <c r="H879" t="s">
        <v>10</v>
      </c>
      <c r="I879">
        <v>65</v>
      </c>
      <c r="J879" t="s">
        <v>11</v>
      </c>
      <c r="K879" t="s">
        <v>12</v>
      </c>
      <c r="L879" t="s">
        <v>1710</v>
      </c>
      <c r="M879" t="s">
        <v>1711</v>
      </c>
      <c r="N879" t="s">
        <v>12</v>
      </c>
      <c r="O879" t="s">
        <v>15</v>
      </c>
    </row>
    <row r="880" spans="1:15" x14ac:dyDescent="0.3">
      <c r="A880">
        <f>VALUE(LEFT('SBB FNF CDEC Data'!L880,4))</f>
        <v>1994</v>
      </c>
      <c r="B880">
        <f>VALUE(RIGHT(LEFT('SBB FNF CDEC Data'!L880,6),2))</f>
        <v>12</v>
      </c>
      <c r="C880">
        <f t="shared" si="13"/>
        <v>1995</v>
      </c>
      <c r="D880">
        <f>'SBB FNF CDEC Data'!M880/1000</f>
        <v>396.35500000000002</v>
      </c>
      <c r="G880" t="s">
        <v>9</v>
      </c>
      <c r="H880" t="s">
        <v>10</v>
      </c>
      <c r="I880">
        <v>65</v>
      </c>
      <c r="J880" t="s">
        <v>11</v>
      </c>
      <c r="K880" t="s">
        <v>12</v>
      </c>
      <c r="L880" t="s">
        <v>1712</v>
      </c>
      <c r="M880" t="s">
        <v>1713</v>
      </c>
      <c r="N880" t="s">
        <v>12</v>
      </c>
      <c r="O880" t="s">
        <v>15</v>
      </c>
    </row>
    <row r="881" spans="1:15" x14ac:dyDescent="0.3">
      <c r="A881">
        <f>VALUE(LEFT('SBB FNF CDEC Data'!L881,4))</f>
        <v>1995</v>
      </c>
      <c r="B881">
        <f>VALUE(RIGHT(LEFT('SBB FNF CDEC Data'!L881,6),2))</f>
        <v>1</v>
      </c>
      <c r="C881">
        <f t="shared" si="13"/>
        <v>1995</v>
      </c>
      <c r="D881">
        <f>'SBB FNF CDEC Data'!M881/1000</f>
        <v>3866.5990000000002</v>
      </c>
      <c r="G881" t="s">
        <v>9</v>
      </c>
      <c r="H881" t="s">
        <v>10</v>
      </c>
      <c r="I881">
        <v>65</v>
      </c>
      <c r="J881" t="s">
        <v>11</v>
      </c>
      <c r="K881" t="s">
        <v>12</v>
      </c>
      <c r="L881" t="s">
        <v>1714</v>
      </c>
      <c r="M881" t="s">
        <v>1715</v>
      </c>
      <c r="N881" t="s">
        <v>12</v>
      </c>
      <c r="O881" t="s">
        <v>15</v>
      </c>
    </row>
    <row r="882" spans="1:15" x14ac:dyDescent="0.3">
      <c r="A882">
        <f>VALUE(LEFT('SBB FNF CDEC Data'!L882,4))</f>
        <v>1995</v>
      </c>
      <c r="B882">
        <f>VALUE(RIGHT(LEFT('SBB FNF CDEC Data'!L882,6),2))</f>
        <v>2</v>
      </c>
      <c r="C882">
        <f t="shared" si="13"/>
        <v>1995</v>
      </c>
      <c r="D882">
        <f>'SBB FNF CDEC Data'!M882/1000</f>
        <v>1430.896</v>
      </c>
      <c r="G882" t="s">
        <v>9</v>
      </c>
      <c r="H882" t="s">
        <v>10</v>
      </c>
      <c r="I882">
        <v>65</v>
      </c>
      <c r="J882" t="s">
        <v>11</v>
      </c>
      <c r="K882" t="s">
        <v>12</v>
      </c>
      <c r="L882" t="s">
        <v>1716</v>
      </c>
      <c r="M882" t="s">
        <v>1717</v>
      </c>
      <c r="N882" t="s">
        <v>12</v>
      </c>
      <c r="O882" t="s">
        <v>15</v>
      </c>
    </row>
    <row r="883" spans="1:15" x14ac:dyDescent="0.3">
      <c r="A883">
        <f>VALUE(LEFT('SBB FNF CDEC Data'!L883,4))</f>
        <v>1995</v>
      </c>
      <c r="B883">
        <f>VALUE(RIGHT(LEFT('SBB FNF CDEC Data'!L883,6),2))</f>
        <v>3</v>
      </c>
      <c r="C883">
        <f t="shared" si="13"/>
        <v>1995</v>
      </c>
      <c r="D883">
        <f>'SBB FNF CDEC Data'!M883/1000</f>
        <v>3904.1869999999999</v>
      </c>
      <c r="G883" t="s">
        <v>9</v>
      </c>
      <c r="H883" t="s">
        <v>10</v>
      </c>
      <c r="I883">
        <v>65</v>
      </c>
      <c r="J883" t="s">
        <v>11</v>
      </c>
      <c r="K883" t="s">
        <v>12</v>
      </c>
      <c r="L883" t="s">
        <v>1718</v>
      </c>
      <c r="M883" t="s">
        <v>1719</v>
      </c>
      <c r="N883" t="s">
        <v>12</v>
      </c>
      <c r="O883" t="s">
        <v>15</v>
      </c>
    </row>
    <row r="884" spans="1:15" x14ac:dyDescent="0.3">
      <c r="A884">
        <f>VALUE(LEFT('SBB FNF CDEC Data'!L884,4))</f>
        <v>1995</v>
      </c>
      <c r="B884">
        <f>VALUE(RIGHT(LEFT('SBB FNF CDEC Data'!L884,6),2))</f>
        <v>4</v>
      </c>
      <c r="C884">
        <f t="shared" si="13"/>
        <v>1995</v>
      </c>
      <c r="D884">
        <f>'SBB FNF CDEC Data'!M884/1000</f>
        <v>1744.31</v>
      </c>
      <c r="G884" t="s">
        <v>9</v>
      </c>
      <c r="H884" t="s">
        <v>10</v>
      </c>
      <c r="I884">
        <v>65</v>
      </c>
      <c r="J884" t="s">
        <v>11</v>
      </c>
      <c r="K884" t="s">
        <v>12</v>
      </c>
      <c r="L884" t="s">
        <v>1720</v>
      </c>
      <c r="M884" t="s">
        <v>1721</v>
      </c>
      <c r="N884" t="s">
        <v>12</v>
      </c>
      <c r="O884" t="s">
        <v>15</v>
      </c>
    </row>
    <row r="885" spans="1:15" x14ac:dyDescent="0.3">
      <c r="A885">
        <f>VALUE(LEFT('SBB FNF CDEC Data'!L885,4))</f>
        <v>1995</v>
      </c>
      <c r="B885">
        <f>VALUE(RIGHT(LEFT('SBB FNF CDEC Data'!L885,6),2))</f>
        <v>5</v>
      </c>
      <c r="C885">
        <f t="shared" si="13"/>
        <v>1995</v>
      </c>
      <c r="D885">
        <f>'SBB FNF CDEC Data'!M885/1000</f>
        <v>1512.7460000000001</v>
      </c>
      <c r="G885" t="s">
        <v>9</v>
      </c>
      <c r="H885" t="s">
        <v>10</v>
      </c>
      <c r="I885">
        <v>65</v>
      </c>
      <c r="J885" t="s">
        <v>11</v>
      </c>
      <c r="K885" t="s">
        <v>12</v>
      </c>
      <c r="L885" t="s">
        <v>1722</v>
      </c>
      <c r="M885" t="s">
        <v>1723</v>
      </c>
      <c r="N885" t="s">
        <v>12</v>
      </c>
      <c r="O885" t="s">
        <v>15</v>
      </c>
    </row>
    <row r="886" spans="1:15" x14ac:dyDescent="0.3">
      <c r="A886">
        <f>VALUE(LEFT('SBB FNF CDEC Data'!L886,4))</f>
        <v>1995</v>
      </c>
      <c r="B886">
        <f>VALUE(RIGHT(LEFT('SBB FNF CDEC Data'!L886,6),2))</f>
        <v>6</v>
      </c>
      <c r="C886">
        <f t="shared" si="13"/>
        <v>1995</v>
      </c>
      <c r="D886">
        <f>'SBB FNF CDEC Data'!M886/1000</f>
        <v>693.10400000000004</v>
      </c>
      <c r="G886" t="s">
        <v>9</v>
      </c>
      <c r="H886" t="s">
        <v>10</v>
      </c>
      <c r="I886">
        <v>65</v>
      </c>
      <c r="J886" t="s">
        <v>11</v>
      </c>
      <c r="K886" t="s">
        <v>12</v>
      </c>
      <c r="L886" t="s">
        <v>1724</v>
      </c>
      <c r="M886" t="s">
        <v>1725</v>
      </c>
      <c r="N886" t="s">
        <v>12</v>
      </c>
      <c r="O886" t="s">
        <v>15</v>
      </c>
    </row>
    <row r="887" spans="1:15" x14ac:dyDescent="0.3">
      <c r="A887">
        <f>VALUE(LEFT('SBB FNF CDEC Data'!L887,4))</f>
        <v>1995</v>
      </c>
      <c r="B887">
        <f>VALUE(RIGHT(LEFT('SBB FNF CDEC Data'!L887,6),2))</f>
        <v>7</v>
      </c>
      <c r="C887">
        <f t="shared" si="13"/>
        <v>1995</v>
      </c>
      <c r="D887">
        <f>'SBB FNF CDEC Data'!M887/1000</f>
        <v>415.67</v>
      </c>
      <c r="G887" t="s">
        <v>9</v>
      </c>
      <c r="H887" t="s">
        <v>10</v>
      </c>
      <c r="I887">
        <v>65</v>
      </c>
      <c r="J887" t="s">
        <v>11</v>
      </c>
      <c r="K887" t="s">
        <v>12</v>
      </c>
      <c r="L887" t="s">
        <v>1726</v>
      </c>
      <c r="M887" t="s">
        <v>1727</v>
      </c>
      <c r="N887" t="s">
        <v>12</v>
      </c>
      <c r="O887" t="s">
        <v>15</v>
      </c>
    </row>
    <row r="888" spans="1:15" x14ac:dyDescent="0.3">
      <c r="A888">
        <f>VALUE(LEFT('SBB FNF CDEC Data'!L888,4))</f>
        <v>1995</v>
      </c>
      <c r="B888">
        <f>VALUE(RIGHT(LEFT('SBB FNF CDEC Data'!L888,6),2))</f>
        <v>8</v>
      </c>
      <c r="C888">
        <f t="shared" si="13"/>
        <v>1995</v>
      </c>
      <c r="D888">
        <f>'SBB FNF CDEC Data'!M888/1000</f>
        <v>332.53300000000002</v>
      </c>
      <c r="G888" t="s">
        <v>9</v>
      </c>
      <c r="H888" t="s">
        <v>10</v>
      </c>
      <c r="I888">
        <v>65</v>
      </c>
      <c r="J888" t="s">
        <v>11</v>
      </c>
      <c r="K888" t="s">
        <v>12</v>
      </c>
      <c r="L888" t="s">
        <v>1728</v>
      </c>
      <c r="M888" t="s">
        <v>1729</v>
      </c>
      <c r="N888" t="s">
        <v>12</v>
      </c>
      <c r="O888" t="s">
        <v>15</v>
      </c>
    </row>
    <row r="889" spans="1:15" x14ac:dyDescent="0.3">
      <c r="A889">
        <f>VALUE(LEFT('SBB FNF CDEC Data'!L889,4))</f>
        <v>1996</v>
      </c>
      <c r="B889">
        <f>VALUE(RIGHT(LEFT('SBB FNF CDEC Data'!L889,6),2))</f>
        <v>6</v>
      </c>
      <c r="C889">
        <f t="shared" si="13"/>
        <v>1996</v>
      </c>
      <c r="D889">
        <f>'SBB FNF CDEC Data'!M889/1000</f>
        <v>353.93200000000002</v>
      </c>
      <c r="G889" t="s">
        <v>9</v>
      </c>
      <c r="H889" t="s">
        <v>10</v>
      </c>
      <c r="I889">
        <v>65</v>
      </c>
      <c r="J889" t="s">
        <v>11</v>
      </c>
      <c r="K889" t="s">
        <v>12</v>
      </c>
      <c r="L889" t="s">
        <v>1730</v>
      </c>
      <c r="M889" t="s">
        <v>1731</v>
      </c>
      <c r="N889" t="s">
        <v>12</v>
      </c>
      <c r="O889" t="s">
        <v>15</v>
      </c>
    </row>
    <row r="890" spans="1:15" x14ac:dyDescent="0.3">
      <c r="A890">
        <f>VALUE(LEFT('SBB FNF CDEC Data'!L890,4))</f>
        <v>1995</v>
      </c>
      <c r="B890">
        <f>VALUE(RIGHT(LEFT('SBB FNF CDEC Data'!L890,6),2))</f>
        <v>10</v>
      </c>
      <c r="C890">
        <f t="shared" si="13"/>
        <v>1996</v>
      </c>
      <c r="D890">
        <f>'SBB FNF CDEC Data'!M890/1000</f>
        <v>307.09899999999999</v>
      </c>
      <c r="G890" t="s">
        <v>9</v>
      </c>
      <c r="H890" t="s">
        <v>10</v>
      </c>
      <c r="I890">
        <v>65</v>
      </c>
      <c r="J890" t="s">
        <v>11</v>
      </c>
      <c r="K890" t="s">
        <v>12</v>
      </c>
      <c r="L890" t="s">
        <v>1732</v>
      </c>
      <c r="M890" t="s">
        <v>1733</v>
      </c>
      <c r="N890" t="s">
        <v>12</v>
      </c>
      <c r="O890" t="s">
        <v>15</v>
      </c>
    </row>
    <row r="891" spans="1:15" x14ac:dyDescent="0.3">
      <c r="A891">
        <f>VALUE(LEFT('SBB FNF CDEC Data'!L891,4))</f>
        <v>1995</v>
      </c>
      <c r="B891">
        <f>VALUE(RIGHT(LEFT('SBB FNF CDEC Data'!L891,6),2))</f>
        <v>11</v>
      </c>
      <c r="C891">
        <f t="shared" si="13"/>
        <v>1996</v>
      </c>
      <c r="D891">
        <f>'SBB FNF CDEC Data'!M891/1000</f>
        <v>273.84300000000002</v>
      </c>
      <c r="G891" t="s">
        <v>9</v>
      </c>
      <c r="H891" t="s">
        <v>10</v>
      </c>
      <c r="I891">
        <v>65</v>
      </c>
      <c r="J891" t="s">
        <v>11</v>
      </c>
      <c r="K891" t="s">
        <v>12</v>
      </c>
      <c r="L891" t="s">
        <v>1734</v>
      </c>
      <c r="M891" t="s">
        <v>1735</v>
      </c>
      <c r="N891" t="s">
        <v>12</v>
      </c>
      <c r="O891" t="s">
        <v>15</v>
      </c>
    </row>
    <row r="892" spans="1:15" x14ac:dyDescent="0.3">
      <c r="A892">
        <f>VALUE(LEFT('SBB FNF CDEC Data'!L892,4))</f>
        <v>1998</v>
      </c>
      <c r="B892">
        <f>VALUE(RIGHT(LEFT('SBB FNF CDEC Data'!L892,6),2))</f>
        <v>1</v>
      </c>
      <c r="C892">
        <f t="shared" si="13"/>
        <v>1998</v>
      </c>
      <c r="D892">
        <f>'SBB FNF CDEC Data'!M892/1000</f>
        <v>785.56700000000001</v>
      </c>
      <c r="G892" t="s">
        <v>9</v>
      </c>
      <c r="H892" t="s">
        <v>10</v>
      </c>
      <c r="I892">
        <v>65</v>
      </c>
      <c r="J892" t="s">
        <v>11</v>
      </c>
      <c r="K892" t="s">
        <v>12</v>
      </c>
      <c r="L892" t="s">
        <v>1736</v>
      </c>
      <c r="M892" t="s">
        <v>1737</v>
      </c>
      <c r="N892" t="s">
        <v>12</v>
      </c>
      <c r="O892" t="s">
        <v>15</v>
      </c>
    </row>
    <row r="893" spans="1:15" x14ac:dyDescent="0.3">
      <c r="A893">
        <f>VALUE(LEFT('SBB FNF CDEC Data'!L893,4))</f>
        <v>1998</v>
      </c>
      <c r="B893">
        <f>VALUE(RIGHT(LEFT('SBB FNF CDEC Data'!L893,6),2))</f>
        <v>1</v>
      </c>
      <c r="C893">
        <f t="shared" si="13"/>
        <v>1998</v>
      </c>
      <c r="D893">
        <f>'SBB FNF CDEC Data'!M893/1000</f>
        <v>1046.364</v>
      </c>
      <c r="G893" t="s">
        <v>9</v>
      </c>
      <c r="H893" t="s">
        <v>10</v>
      </c>
      <c r="I893">
        <v>65</v>
      </c>
      <c r="J893" t="s">
        <v>11</v>
      </c>
      <c r="K893" t="s">
        <v>12</v>
      </c>
      <c r="L893" t="s">
        <v>1736</v>
      </c>
      <c r="M893" t="s">
        <v>1738</v>
      </c>
      <c r="N893" t="s">
        <v>12</v>
      </c>
      <c r="O893" t="s">
        <v>15</v>
      </c>
    </row>
    <row r="894" spans="1:15" x14ac:dyDescent="0.3">
      <c r="A894">
        <f>VALUE(LEFT('SBB FNF CDEC Data'!L894,4))</f>
        <v>1998</v>
      </c>
      <c r="B894">
        <f>VALUE(RIGHT(LEFT('SBB FNF CDEC Data'!L894,6),2))</f>
        <v>1</v>
      </c>
      <c r="C894">
        <f t="shared" si="13"/>
        <v>1998</v>
      </c>
      <c r="D894">
        <f>'SBB FNF CDEC Data'!M894/1000</f>
        <v>2277.1039999999998</v>
      </c>
      <c r="G894" t="s">
        <v>9</v>
      </c>
      <c r="H894" t="s">
        <v>10</v>
      </c>
      <c r="I894">
        <v>65</v>
      </c>
      <c r="J894" t="s">
        <v>11</v>
      </c>
      <c r="K894" t="s">
        <v>12</v>
      </c>
      <c r="L894" t="s">
        <v>1736</v>
      </c>
      <c r="M894" t="s">
        <v>1739</v>
      </c>
      <c r="N894" t="s">
        <v>12</v>
      </c>
      <c r="O894" t="s">
        <v>15</v>
      </c>
    </row>
    <row r="895" spans="1:15" x14ac:dyDescent="0.3">
      <c r="A895">
        <f>VALUE(LEFT('SBB FNF CDEC Data'!L895,4))</f>
        <v>1996</v>
      </c>
      <c r="B895">
        <f>VALUE(RIGHT(LEFT('SBB FNF CDEC Data'!L895,6),2))</f>
        <v>3</v>
      </c>
      <c r="C895">
        <f t="shared" si="13"/>
        <v>1996</v>
      </c>
      <c r="D895">
        <f>'SBB FNF CDEC Data'!M895/1000</f>
        <v>1527.288</v>
      </c>
      <c r="G895" t="s">
        <v>9</v>
      </c>
      <c r="H895" t="s">
        <v>10</v>
      </c>
      <c r="I895">
        <v>65</v>
      </c>
      <c r="J895" t="s">
        <v>11</v>
      </c>
      <c r="K895" t="s">
        <v>12</v>
      </c>
      <c r="L895" t="s">
        <v>1740</v>
      </c>
      <c r="M895" t="s">
        <v>1741</v>
      </c>
      <c r="N895" t="s">
        <v>12</v>
      </c>
      <c r="O895" t="s">
        <v>15</v>
      </c>
    </row>
    <row r="896" spans="1:15" x14ac:dyDescent="0.3">
      <c r="A896">
        <f>VALUE(LEFT('SBB FNF CDEC Data'!L896,4))</f>
        <v>1998</v>
      </c>
      <c r="B896">
        <f>VALUE(RIGHT(LEFT('SBB FNF CDEC Data'!L896,6),2))</f>
        <v>1</v>
      </c>
      <c r="C896">
        <f t="shared" si="13"/>
        <v>1998</v>
      </c>
      <c r="D896">
        <f>'SBB FNF CDEC Data'!M896/1000</f>
        <v>966.65800000000002</v>
      </c>
      <c r="G896" t="s">
        <v>9</v>
      </c>
      <c r="H896" t="s">
        <v>10</v>
      </c>
      <c r="I896">
        <v>65</v>
      </c>
      <c r="J896" t="s">
        <v>11</v>
      </c>
      <c r="K896" t="s">
        <v>12</v>
      </c>
      <c r="L896" t="s">
        <v>1736</v>
      </c>
      <c r="M896" t="s">
        <v>1742</v>
      </c>
      <c r="N896" t="s">
        <v>12</v>
      </c>
      <c r="O896" t="s">
        <v>15</v>
      </c>
    </row>
    <row r="897" spans="1:15" x14ac:dyDescent="0.3">
      <c r="A897">
        <f>VALUE(LEFT('SBB FNF CDEC Data'!L897,4))</f>
        <v>1998</v>
      </c>
      <c r="B897">
        <f>VALUE(RIGHT(LEFT('SBB FNF CDEC Data'!L897,6),2))</f>
        <v>1</v>
      </c>
      <c r="C897">
        <f t="shared" si="13"/>
        <v>1998</v>
      </c>
      <c r="D897">
        <f>'SBB FNF CDEC Data'!M897/1000</f>
        <v>1053.115</v>
      </c>
      <c r="G897" t="s">
        <v>9</v>
      </c>
      <c r="H897" t="s">
        <v>10</v>
      </c>
      <c r="I897">
        <v>65</v>
      </c>
      <c r="J897" t="s">
        <v>11</v>
      </c>
      <c r="K897" t="s">
        <v>12</v>
      </c>
      <c r="L897" t="s">
        <v>1736</v>
      </c>
      <c r="M897" t="s">
        <v>1743</v>
      </c>
      <c r="N897" t="s">
        <v>12</v>
      </c>
      <c r="O897" t="s">
        <v>15</v>
      </c>
    </row>
    <row r="898" spans="1:15" x14ac:dyDescent="0.3">
      <c r="A898">
        <f>VALUE(LEFT('SBB FNF CDEC Data'!L898,4))</f>
        <v>1998</v>
      </c>
      <c r="B898">
        <f>VALUE(RIGHT(LEFT('SBB FNF CDEC Data'!L898,6),2))</f>
        <v>1</v>
      </c>
      <c r="C898">
        <f t="shared" si="13"/>
        <v>1998</v>
      </c>
      <c r="D898">
        <f>'SBB FNF CDEC Data'!M898/1000</f>
        <v>481.27699999999999</v>
      </c>
      <c r="G898" t="s">
        <v>9</v>
      </c>
      <c r="H898" t="s">
        <v>10</v>
      </c>
      <c r="I898">
        <v>65</v>
      </c>
      <c r="J898" t="s">
        <v>11</v>
      </c>
      <c r="K898" t="s">
        <v>12</v>
      </c>
      <c r="L898" t="s">
        <v>1736</v>
      </c>
      <c r="M898" t="s">
        <v>1744</v>
      </c>
      <c r="N898" t="s">
        <v>12</v>
      </c>
      <c r="O898" t="s">
        <v>15</v>
      </c>
    </row>
    <row r="899" spans="1:15" x14ac:dyDescent="0.3">
      <c r="A899">
        <f>VALUE(LEFT('SBB FNF CDEC Data'!L899,4))</f>
        <v>1998</v>
      </c>
      <c r="B899">
        <f>VALUE(RIGHT(LEFT('SBB FNF CDEC Data'!L899,6),2))</f>
        <v>1</v>
      </c>
      <c r="C899">
        <f t="shared" ref="C899:C962" si="14">IF(B899&gt;=10,A899+1,A899)</f>
        <v>1998</v>
      </c>
      <c r="D899">
        <f>'SBB FNF CDEC Data'!M899/1000</f>
        <v>306.75900000000001</v>
      </c>
      <c r="G899" t="s">
        <v>9</v>
      </c>
      <c r="H899" t="s">
        <v>10</v>
      </c>
      <c r="I899">
        <v>65</v>
      </c>
      <c r="J899" t="s">
        <v>11</v>
      </c>
      <c r="K899" t="s">
        <v>12</v>
      </c>
      <c r="L899" t="s">
        <v>1736</v>
      </c>
      <c r="M899" t="s">
        <v>1745</v>
      </c>
      <c r="N899" t="s">
        <v>12</v>
      </c>
      <c r="O899" t="s">
        <v>15</v>
      </c>
    </row>
    <row r="900" spans="1:15" x14ac:dyDescent="0.3">
      <c r="A900">
        <f>VALUE(LEFT('SBB FNF CDEC Data'!L900,4))</f>
        <v>1998</v>
      </c>
      <c r="B900">
        <f>VALUE(RIGHT(LEFT('SBB FNF CDEC Data'!L900,6),2))</f>
        <v>1</v>
      </c>
      <c r="C900">
        <f t="shared" si="14"/>
        <v>1998</v>
      </c>
      <c r="D900">
        <f>'SBB FNF CDEC Data'!M900/1000</f>
        <v>283.99200000000002</v>
      </c>
      <c r="G900" t="s">
        <v>9</v>
      </c>
      <c r="H900" t="s">
        <v>10</v>
      </c>
      <c r="I900">
        <v>65</v>
      </c>
      <c r="J900" t="s">
        <v>11</v>
      </c>
      <c r="K900" t="s">
        <v>12</v>
      </c>
      <c r="L900" t="s">
        <v>1736</v>
      </c>
      <c r="M900" t="s">
        <v>1746</v>
      </c>
      <c r="N900" t="s">
        <v>12</v>
      </c>
      <c r="O900" t="s">
        <v>15</v>
      </c>
    </row>
    <row r="901" spans="1:15" x14ac:dyDescent="0.3">
      <c r="A901">
        <f>VALUE(LEFT('SBB FNF CDEC Data'!L901,4))</f>
        <v>1998</v>
      </c>
      <c r="B901">
        <f>VALUE(RIGHT(LEFT('SBB FNF CDEC Data'!L901,6),2))</f>
        <v>1</v>
      </c>
      <c r="C901">
        <f t="shared" si="14"/>
        <v>1998</v>
      </c>
      <c r="D901">
        <f>'SBB FNF CDEC Data'!M901/1000</f>
        <v>281.50400000000002</v>
      </c>
      <c r="G901" t="s">
        <v>9</v>
      </c>
      <c r="H901" t="s">
        <v>10</v>
      </c>
      <c r="I901">
        <v>65</v>
      </c>
      <c r="J901" t="s">
        <v>11</v>
      </c>
      <c r="K901" t="s">
        <v>12</v>
      </c>
      <c r="L901" t="s">
        <v>1736</v>
      </c>
      <c r="M901" t="s">
        <v>1747</v>
      </c>
      <c r="N901" t="s">
        <v>12</v>
      </c>
      <c r="O901" t="s">
        <v>15</v>
      </c>
    </row>
    <row r="902" spans="1:15" x14ac:dyDescent="0.3">
      <c r="A902">
        <f>VALUE(LEFT('SBB FNF CDEC Data'!L902,4))</f>
        <v>1996</v>
      </c>
      <c r="B902">
        <f>VALUE(RIGHT(LEFT('SBB FNF CDEC Data'!L902,6),2))</f>
        <v>11</v>
      </c>
      <c r="C902">
        <f t="shared" si="14"/>
        <v>1997</v>
      </c>
      <c r="D902">
        <f>'SBB FNF CDEC Data'!M902/1000</f>
        <v>330.22500000000002</v>
      </c>
      <c r="G902" t="s">
        <v>9</v>
      </c>
      <c r="H902" t="s">
        <v>10</v>
      </c>
      <c r="I902">
        <v>65</v>
      </c>
      <c r="J902" t="s">
        <v>11</v>
      </c>
      <c r="K902" t="s">
        <v>12</v>
      </c>
      <c r="L902" t="s">
        <v>1748</v>
      </c>
      <c r="M902" t="s">
        <v>1749</v>
      </c>
      <c r="N902" t="s">
        <v>12</v>
      </c>
      <c r="O902" t="s">
        <v>15</v>
      </c>
    </row>
    <row r="903" spans="1:15" x14ac:dyDescent="0.3">
      <c r="A903">
        <f>VALUE(LEFT('SBB FNF CDEC Data'!L903,4))</f>
        <v>1996</v>
      </c>
      <c r="B903">
        <f>VALUE(RIGHT(LEFT('SBB FNF CDEC Data'!L903,6),2))</f>
        <v>12</v>
      </c>
      <c r="C903">
        <f t="shared" si="14"/>
        <v>1997</v>
      </c>
      <c r="D903">
        <f>'SBB FNF CDEC Data'!M903/1000</f>
        <v>494.85</v>
      </c>
      <c r="G903" t="s">
        <v>9</v>
      </c>
      <c r="H903" t="s">
        <v>10</v>
      </c>
      <c r="I903">
        <v>65</v>
      </c>
      <c r="J903" t="s">
        <v>11</v>
      </c>
      <c r="K903" t="s">
        <v>12</v>
      </c>
      <c r="L903" t="s">
        <v>1750</v>
      </c>
      <c r="M903" t="s">
        <v>1751</v>
      </c>
      <c r="N903" t="s">
        <v>12</v>
      </c>
      <c r="O903" t="s">
        <v>15</v>
      </c>
    </row>
    <row r="904" spans="1:15" x14ac:dyDescent="0.3">
      <c r="A904">
        <f>VALUE(LEFT('SBB FNF CDEC Data'!L904,4))</f>
        <v>1997</v>
      </c>
      <c r="B904">
        <f>VALUE(RIGHT(LEFT('SBB FNF CDEC Data'!L904,6),2))</f>
        <v>1</v>
      </c>
      <c r="C904">
        <f t="shared" si="14"/>
        <v>1997</v>
      </c>
      <c r="D904">
        <f>'SBB FNF CDEC Data'!M904/1000</f>
        <v>2298.7139999999999</v>
      </c>
      <c r="G904" t="s">
        <v>9</v>
      </c>
      <c r="H904" t="s">
        <v>10</v>
      </c>
      <c r="I904">
        <v>65</v>
      </c>
      <c r="J904" t="s">
        <v>11</v>
      </c>
      <c r="K904" t="s">
        <v>12</v>
      </c>
      <c r="L904" t="s">
        <v>1752</v>
      </c>
      <c r="M904" t="s">
        <v>1753</v>
      </c>
      <c r="N904" t="s">
        <v>12</v>
      </c>
      <c r="O904" t="s">
        <v>15</v>
      </c>
    </row>
    <row r="905" spans="1:15" x14ac:dyDescent="0.3">
      <c r="A905">
        <f>VALUE(LEFT('SBB FNF CDEC Data'!L905,4))</f>
        <v>1997</v>
      </c>
      <c r="B905">
        <f>VALUE(RIGHT(LEFT('SBB FNF CDEC Data'!L905,6),2))</f>
        <v>2</v>
      </c>
      <c r="C905">
        <f t="shared" si="14"/>
        <v>1997</v>
      </c>
      <c r="D905">
        <f>'SBB FNF CDEC Data'!M905/1000</f>
        <v>3075.056</v>
      </c>
      <c r="G905" t="s">
        <v>9</v>
      </c>
      <c r="H905" t="s">
        <v>10</v>
      </c>
      <c r="I905">
        <v>65</v>
      </c>
      <c r="J905" t="s">
        <v>11</v>
      </c>
      <c r="K905" t="s">
        <v>12</v>
      </c>
      <c r="L905" t="s">
        <v>1754</v>
      </c>
      <c r="M905" t="s">
        <v>1755</v>
      </c>
      <c r="N905" t="s">
        <v>12</v>
      </c>
      <c r="O905" t="s">
        <v>15</v>
      </c>
    </row>
    <row r="906" spans="1:15" x14ac:dyDescent="0.3">
      <c r="A906">
        <f>VALUE(LEFT('SBB FNF CDEC Data'!L906,4))</f>
        <v>1997</v>
      </c>
      <c r="B906">
        <f>VALUE(RIGHT(LEFT('SBB FNF CDEC Data'!L906,6),2))</f>
        <v>3</v>
      </c>
      <c r="C906">
        <f t="shared" si="14"/>
        <v>1997</v>
      </c>
      <c r="D906">
        <f>'SBB FNF CDEC Data'!M906/1000</f>
        <v>1031.5139999999999</v>
      </c>
      <c r="G906" t="s">
        <v>9</v>
      </c>
      <c r="H906" t="s">
        <v>10</v>
      </c>
      <c r="I906">
        <v>65</v>
      </c>
      <c r="J906" t="s">
        <v>11</v>
      </c>
      <c r="K906" t="s">
        <v>12</v>
      </c>
      <c r="L906" t="s">
        <v>1756</v>
      </c>
      <c r="M906" t="s">
        <v>1757</v>
      </c>
      <c r="N906" t="s">
        <v>12</v>
      </c>
      <c r="O906" t="s">
        <v>15</v>
      </c>
    </row>
    <row r="907" spans="1:15" x14ac:dyDescent="0.3">
      <c r="A907">
        <f>VALUE(LEFT('SBB FNF CDEC Data'!L907,4))</f>
        <v>1997</v>
      </c>
      <c r="B907">
        <f>VALUE(RIGHT(LEFT('SBB FNF CDEC Data'!L907,6),2))</f>
        <v>4</v>
      </c>
      <c r="C907">
        <f t="shared" si="14"/>
        <v>1997</v>
      </c>
      <c r="D907">
        <f>'SBB FNF CDEC Data'!M907/1000</f>
        <v>707.69399999999996</v>
      </c>
      <c r="G907" t="s">
        <v>9</v>
      </c>
      <c r="H907" t="s">
        <v>10</v>
      </c>
      <c r="I907">
        <v>65</v>
      </c>
      <c r="J907" t="s">
        <v>11</v>
      </c>
      <c r="K907" t="s">
        <v>12</v>
      </c>
      <c r="L907" t="s">
        <v>1758</v>
      </c>
      <c r="M907" t="s">
        <v>1759</v>
      </c>
      <c r="N907" t="s">
        <v>12</v>
      </c>
      <c r="O907" t="s">
        <v>15</v>
      </c>
    </row>
    <row r="908" spans="1:15" x14ac:dyDescent="0.3">
      <c r="A908">
        <f>VALUE(LEFT('SBB FNF CDEC Data'!L908,4))</f>
        <v>1997</v>
      </c>
      <c r="B908">
        <f>VALUE(RIGHT(LEFT('SBB FNF CDEC Data'!L908,6),2))</f>
        <v>4</v>
      </c>
      <c r="C908">
        <f t="shared" si="14"/>
        <v>1997</v>
      </c>
      <c r="D908">
        <f>'SBB FNF CDEC Data'!M908/1000</f>
        <v>621.42499999999995</v>
      </c>
      <c r="G908" t="s">
        <v>9</v>
      </c>
      <c r="H908" t="s">
        <v>10</v>
      </c>
      <c r="I908">
        <v>65</v>
      </c>
      <c r="J908" t="s">
        <v>11</v>
      </c>
      <c r="K908" t="s">
        <v>12</v>
      </c>
      <c r="L908" t="s">
        <v>1760</v>
      </c>
      <c r="M908" t="s">
        <v>1761</v>
      </c>
      <c r="N908" t="s">
        <v>12</v>
      </c>
      <c r="O908" t="s">
        <v>15</v>
      </c>
    </row>
    <row r="909" spans="1:15" x14ac:dyDescent="0.3">
      <c r="A909">
        <f>VALUE(LEFT('SBB FNF CDEC Data'!L909,4))</f>
        <v>1997</v>
      </c>
      <c r="B909">
        <f>VALUE(RIGHT(LEFT('SBB FNF CDEC Data'!L909,6),2))</f>
        <v>5</v>
      </c>
      <c r="C909">
        <f t="shared" si="14"/>
        <v>1997</v>
      </c>
      <c r="D909">
        <f>'SBB FNF CDEC Data'!M909/1000</f>
        <v>463.76400000000001</v>
      </c>
      <c r="G909" t="s">
        <v>9</v>
      </c>
      <c r="H909" t="s">
        <v>10</v>
      </c>
      <c r="I909">
        <v>65</v>
      </c>
      <c r="J909" t="s">
        <v>11</v>
      </c>
      <c r="K909" t="s">
        <v>12</v>
      </c>
      <c r="L909" t="s">
        <v>1762</v>
      </c>
      <c r="M909" t="s">
        <v>1763</v>
      </c>
      <c r="N909" t="s">
        <v>12</v>
      </c>
      <c r="O909" t="s">
        <v>15</v>
      </c>
    </row>
    <row r="910" spans="1:15" x14ac:dyDescent="0.3">
      <c r="A910">
        <f>VALUE(LEFT('SBB FNF CDEC Data'!L910,4))</f>
        <v>1997</v>
      </c>
      <c r="B910">
        <f>VALUE(RIGHT(LEFT('SBB FNF CDEC Data'!L910,6),2))</f>
        <v>6</v>
      </c>
      <c r="C910">
        <f t="shared" si="14"/>
        <v>1997</v>
      </c>
      <c r="D910">
        <f>'SBB FNF CDEC Data'!M910/1000</f>
        <v>359.26100000000002</v>
      </c>
      <c r="G910" t="s">
        <v>9</v>
      </c>
      <c r="H910" t="s">
        <v>10</v>
      </c>
      <c r="I910">
        <v>65</v>
      </c>
      <c r="J910" t="s">
        <v>11</v>
      </c>
      <c r="K910" t="s">
        <v>12</v>
      </c>
      <c r="L910" t="s">
        <v>1764</v>
      </c>
      <c r="M910" t="s">
        <v>1765</v>
      </c>
      <c r="N910" t="s">
        <v>12</v>
      </c>
      <c r="O910" t="s">
        <v>15</v>
      </c>
    </row>
    <row r="911" spans="1:15" x14ac:dyDescent="0.3">
      <c r="A911">
        <f>VALUE(LEFT('SBB FNF CDEC Data'!L911,4))</f>
        <v>1997</v>
      </c>
      <c r="B911">
        <f>VALUE(RIGHT(LEFT('SBB FNF CDEC Data'!L911,6),2))</f>
        <v>8</v>
      </c>
      <c r="C911">
        <f t="shared" si="14"/>
        <v>1997</v>
      </c>
      <c r="D911">
        <f>'SBB FNF CDEC Data'!M911/1000</f>
        <v>275.68900000000002</v>
      </c>
      <c r="G911" t="s">
        <v>9</v>
      </c>
      <c r="H911" t="s">
        <v>10</v>
      </c>
      <c r="I911">
        <v>65</v>
      </c>
      <c r="J911" t="s">
        <v>11</v>
      </c>
      <c r="K911" t="s">
        <v>12</v>
      </c>
      <c r="L911" t="s">
        <v>1766</v>
      </c>
      <c r="M911" t="s">
        <v>1767</v>
      </c>
      <c r="N911" t="s">
        <v>12</v>
      </c>
      <c r="O911" t="s">
        <v>15</v>
      </c>
    </row>
    <row r="912" spans="1:15" x14ac:dyDescent="0.3">
      <c r="A912">
        <f>VALUE(LEFT('SBB FNF CDEC Data'!L912,4))</f>
        <v>1997</v>
      </c>
      <c r="B912">
        <f>VALUE(RIGHT(LEFT('SBB FNF CDEC Data'!L912,6),2))</f>
        <v>9</v>
      </c>
      <c r="C912">
        <f t="shared" si="14"/>
        <v>1997</v>
      </c>
      <c r="D912">
        <f>'SBB FNF CDEC Data'!M912/1000</f>
        <v>275.84800000000001</v>
      </c>
      <c r="G912" t="s">
        <v>9</v>
      </c>
      <c r="H912" t="s">
        <v>10</v>
      </c>
      <c r="I912">
        <v>65</v>
      </c>
      <c r="J912" t="s">
        <v>11</v>
      </c>
      <c r="K912" t="s">
        <v>12</v>
      </c>
      <c r="L912" t="s">
        <v>1768</v>
      </c>
      <c r="M912" t="s">
        <v>1769</v>
      </c>
      <c r="N912" t="s">
        <v>12</v>
      </c>
      <c r="O912" t="s">
        <v>15</v>
      </c>
    </row>
    <row r="913" spans="1:15" x14ac:dyDescent="0.3">
      <c r="A913">
        <f>VALUE(LEFT('SBB FNF CDEC Data'!L913,4))</f>
        <v>1997</v>
      </c>
      <c r="B913">
        <f>VALUE(RIGHT(LEFT('SBB FNF CDEC Data'!L913,6),2))</f>
        <v>10</v>
      </c>
      <c r="C913">
        <f t="shared" si="14"/>
        <v>1998</v>
      </c>
      <c r="D913">
        <f>'SBB FNF CDEC Data'!M913/1000</f>
        <v>296.37</v>
      </c>
      <c r="G913" t="s">
        <v>9</v>
      </c>
      <c r="H913" t="s">
        <v>10</v>
      </c>
      <c r="I913">
        <v>65</v>
      </c>
      <c r="J913" t="s">
        <v>11</v>
      </c>
      <c r="K913" t="s">
        <v>12</v>
      </c>
      <c r="L913" t="s">
        <v>1770</v>
      </c>
      <c r="M913" t="s">
        <v>1771</v>
      </c>
      <c r="N913" t="s">
        <v>12</v>
      </c>
      <c r="O913" t="s">
        <v>15</v>
      </c>
    </row>
    <row r="914" spans="1:15" x14ac:dyDescent="0.3">
      <c r="A914">
        <f>VALUE(LEFT('SBB FNF CDEC Data'!L914,4))</f>
        <v>1997</v>
      </c>
      <c r="B914">
        <f>VALUE(RIGHT(LEFT('SBB FNF CDEC Data'!L914,6),2))</f>
        <v>11</v>
      </c>
      <c r="C914">
        <f t="shared" si="14"/>
        <v>1998</v>
      </c>
      <c r="D914">
        <f>'SBB FNF CDEC Data'!M914/1000</f>
        <v>375.154</v>
      </c>
      <c r="G914" t="s">
        <v>9</v>
      </c>
      <c r="H914" t="s">
        <v>10</v>
      </c>
      <c r="I914">
        <v>65</v>
      </c>
      <c r="J914" t="s">
        <v>11</v>
      </c>
      <c r="K914" t="s">
        <v>12</v>
      </c>
      <c r="L914" t="s">
        <v>1772</v>
      </c>
      <c r="M914" t="s">
        <v>1773</v>
      </c>
      <c r="N914" t="s">
        <v>12</v>
      </c>
      <c r="O914" t="s">
        <v>15</v>
      </c>
    </row>
    <row r="915" spans="1:15" x14ac:dyDescent="0.3">
      <c r="A915">
        <f>VALUE(LEFT('SBB FNF CDEC Data'!L915,4))</f>
        <v>1997</v>
      </c>
      <c r="B915">
        <f>VALUE(RIGHT(LEFT('SBB FNF CDEC Data'!L915,6),2))</f>
        <v>12</v>
      </c>
      <c r="C915">
        <f t="shared" si="14"/>
        <v>1998</v>
      </c>
      <c r="D915">
        <f>'SBB FNF CDEC Data'!M915/1000</f>
        <v>613.58500000000004</v>
      </c>
      <c r="G915" t="s">
        <v>9</v>
      </c>
      <c r="H915" t="s">
        <v>10</v>
      </c>
      <c r="I915">
        <v>65</v>
      </c>
      <c r="J915" t="s">
        <v>11</v>
      </c>
      <c r="K915" t="s">
        <v>12</v>
      </c>
      <c r="L915" t="s">
        <v>1774</v>
      </c>
      <c r="M915" t="s">
        <v>1775</v>
      </c>
      <c r="N915" t="s">
        <v>12</v>
      </c>
      <c r="O915" t="s">
        <v>15</v>
      </c>
    </row>
    <row r="916" spans="1:15" x14ac:dyDescent="0.3">
      <c r="A916">
        <f>VALUE(LEFT('SBB FNF CDEC Data'!L916,4))</f>
        <v>1998</v>
      </c>
      <c r="B916">
        <f>VALUE(RIGHT(LEFT('SBB FNF CDEC Data'!L916,6),2))</f>
        <v>1</v>
      </c>
      <c r="C916">
        <f t="shared" si="14"/>
        <v>1998</v>
      </c>
      <c r="D916">
        <f>'SBB FNF CDEC Data'!M916/1000</f>
        <v>666.98500000000001</v>
      </c>
      <c r="G916" t="s">
        <v>9</v>
      </c>
      <c r="H916" t="s">
        <v>10</v>
      </c>
      <c r="I916">
        <v>65</v>
      </c>
      <c r="J916" t="s">
        <v>11</v>
      </c>
      <c r="K916" t="s">
        <v>12</v>
      </c>
      <c r="L916" t="s">
        <v>1776</v>
      </c>
      <c r="M916" t="s">
        <v>1777</v>
      </c>
      <c r="N916" t="s">
        <v>12</v>
      </c>
      <c r="O916" t="s">
        <v>15</v>
      </c>
    </row>
    <row r="917" spans="1:15" x14ac:dyDescent="0.3">
      <c r="A917">
        <f>VALUE(LEFT('SBB FNF CDEC Data'!L917,4))</f>
        <v>1998</v>
      </c>
      <c r="B917">
        <f>VALUE(RIGHT(LEFT('SBB FNF CDEC Data'!L917,6),2))</f>
        <v>2</v>
      </c>
      <c r="C917">
        <f t="shared" si="14"/>
        <v>1998</v>
      </c>
      <c r="D917">
        <f>'SBB FNF CDEC Data'!M917/1000</f>
        <v>2620.556</v>
      </c>
      <c r="G917" t="s">
        <v>9</v>
      </c>
      <c r="H917" t="s">
        <v>10</v>
      </c>
      <c r="I917">
        <v>65</v>
      </c>
      <c r="J917" t="s">
        <v>11</v>
      </c>
      <c r="K917" t="s">
        <v>12</v>
      </c>
      <c r="L917" t="s">
        <v>1778</v>
      </c>
      <c r="M917" t="s">
        <v>1779</v>
      </c>
      <c r="N917" t="s">
        <v>12</v>
      </c>
      <c r="O917" t="s">
        <v>15</v>
      </c>
    </row>
    <row r="918" spans="1:15" x14ac:dyDescent="0.3">
      <c r="A918">
        <f>VALUE(LEFT('SBB FNF CDEC Data'!L918,4))</f>
        <v>1998</v>
      </c>
      <c r="B918">
        <f>VALUE(RIGHT(LEFT('SBB FNF CDEC Data'!L918,6),2))</f>
        <v>3</v>
      </c>
      <c r="C918">
        <f t="shared" si="14"/>
        <v>1998</v>
      </c>
      <c r="D918">
        <f>'SBB FNF CDEC Data'!M918/1000</f>
        <v>3960.47</v>
      </c>
      <c r="G918" t="s">
        <v>9</v>
      </c>
      <c r="H918" t="s">
        <v>10</v>
      </c>
      <c r="I918">
        <v>65</v>
      </c>
      <c r="J918" t="s">
        <v>11</v>
      </c>
      <c r="K918" t="s">
        <v>12</v>
      </c>
      <c r="L918" t="s">
        <v>1780</v>
      </c>
      <c r="M918" t="s">
        <v>1781</v>
      </c>
      <c r="N918" t="s">
        <v>12</v>
      </c>
      <c r="O918" t="s">
        <v>15</v>
      </c>
    </row>
    <row r="919" spans="1:15" x14ac:dyDescent="0.3">
      <c r="A919">
        <f>VALUE(LEFT('SBB FNF CDEC Data'!L919,4))</f>
        <v>1998</v>
      </c>
      <c r="B919">
        <f>VALUE(RIGHT(LEFT('SBB FNF CDEC Data'!L919,6),2))</f>
        <v>4</v>
      </c>
      <c r="C919">
        <f t="shared" si="14"/>
        <v>1998</v>
      </c>
      <c r="D919">
        <f>'SBB FNF CDEC Data'!M919/1000</f>
        <v>2099.6260000000002</v>
      </c>
      <c r="G919" t="s">
        <v>9</v>
      </c>
      <c r="H919" t="s">
        <v>10</v>
      </c>
      <c r="I919">
        <v>65</v>
      </c>
      <c r="J919" t="s">
        <v>11</v>
      </c>
      <c r="K919" t="s">
        <v>12</v>
      </c>
      <c r="L919" t="s">
        <v>1782</v>
      </c>
      <c r="M919" t="s">
        <v>1783</v>
      </c>
      <c r="N919" t="s">
        <v>12</v>
      </c>
      <c r="O919" t="s">
        <v>15</v>
      </c>
    </row>
    <row r="920" spans="1:15" x14ac:dyDescent="0.3">
      <c r="A920">
        <f>VALUE(LEFT('SBB FNF CDEC Data'!L920,4))</f>
        <v>1998</v>
      </c>
      <c r="B920">
        <f>VALUE(RIGHT(LEFT('SBB FNF CDEC Data'!L920,6),2))</f>
        <v>5</v>
      </c>
      <c r="C920">
        <f t="shared" si="14"/>
        <v>1998</v>
      </c>
      <c r="D920">
        <f>'SBB FNF CDEC Data'!M920/1000</f>
        <v>1541.1420000000001</v>
      </c>
      <c r="G920" t="s">
        <v>9</v>
      </c>
      <c r="H920" t="s">
        <v>10</v>
      </c>
      <c r="I920">
        <v>65</v>
      </c>
      <c r="J920" t="s">
        <v>11</v>
      </c>
      <c r="K920" t="s">
        <v>12</v>
      </c>
      <c r="L920" t="s">
        <v>1784</v>
      </c>
      <c r="M920" t="s">
        <v>1785</v>
      </c>
      <c r="N920" t="s">
        <v>12</v>
      </c>
      <c r="O920" t="s">
        <v>15</v>
      </c>
    </row>
    <row r="921" spans="1:15" x14ac:dyDescent="0.3">
      <c r="A921">
        <f>VALUE(LEFT('SBB FNF CDEC Data'!L921,4))</f>
        <v>1998</v>
      </c>
      <c r="B921">
        <f>VALUE(RIGHT(LEFT('SBB FNF CDEC Data'!L921,6),2))</f>
        <v>6</v>
      </c>
      <c r="C921">
        <f t="shared" si="14"/>
        <v>1998</v>
      </c>
      <c r="D921">
        <f>'SBB FNF CDEC Data'!M921/1000</f>
        <v>1650.221</v>
      </c>
      <c r="G921" t="s">
        <v>9</v>
      </c>
      <c r="H921" t="s">
        <v>10</v>
      </c>
      <c r="I921">
        <v>65</v>
      </c>
      <c r="J921" t="s">
        <v>11</v>
      </c>
      <c r="K921" t="s">
        <v>12</v>
      </c>
      <c r="L921" t="s">
        <v>1786</v>
      </c>
      <c r="M921" t="s">
        <v>1787</v>
      </c>
      <c r="N921" t="s">
        <v>12</v>
      </c>
      <c r="O921" t="s">
        <v>15</v>
      </c>
    </row>
    <row r="922" spans="1:15" x14ac:dyDescent="0.3">
      <c r="A922">
        <f>VALUE(LEFT('SBB FNF CDEC Data'!L922,4))</f>
        <v>1998</v>
      </c>
      <c r="B922">
        <f>VALUE(RIGHT(LEFT('SBB FNF CDEC Data'!L922,6),2))</f>
        <v>7</v>
      </c>
      <c r="C922">
        <f t="shared" si="14"/>
        <v>1998</v>
      </c>
      <c r="D922">
        <f>'SBB FNF CDEC Data'!M922/1000</f>
        <v>1321.962</v>
      </c>
      <c r="G922" t="s">
        <v>9</v>
      </c>
      <c r="H922" t="s">
        <v>10</v>
      </c>
      <c r="I922">
        <v>65</v>
      </c>
      <c r="J922" t="s">
        <v>11</v>
      </c>
      <c r="K922" t="s">
        <v>12</v>
      </c>
      <c r="L922" t="s">
        <v>1788</v>
      </c>
      <c r="M922" t="s">
        <v>1789</v>
      </c>
      <c r="N922" t="s">
        <v>12</v>
      </c>
      <c r="O922" t="s">
        <v>15</v>
      </c>
    </row>
    <row r="923" spans="1:15" x14ac:dyDescent="0.3">
      <c r="A923">
        <f>VALUE(LEFT('SBB FNF CDEC Data'!L923,4))</f>
        <v>1998</v>
      </c>
      <c r="B923">
        <f>VALUE(RIGHT(LEFT('SBB FNF CDEC Data'!L923,6),2))</f>
        <v>8</v>
      </c>
      <c r="C923">
        <f t="shared" si="14"/>
        <v>1998</v>
      </c>
      <c r="D923">
        <f>'SBB FNF CDEC Data'!M923/1000</f>
        <v>562.13699999999994</v>
      </c>
      <c r="G923" t="s">
        <v>9</v>
      </c>
      <c r="H923" t="s">
        <v>10</v>
      </c>
      <c r="I923">
        <v>65</v>
      </c>
      <c r="J923" t="s">
        <v>11</v>
      </c>
      <c r="K923" t="s">
        <v>12</v>
      </c>
      <c r="L923" t="s">
        <v>1790</v>
      </c>
      <c r="M923" t="s">
        <v>1791</v>
      </c>
      <c r="N923" t="s">
        <v>12</v>
      </c>
      <c r="O923" t="s">
        <v>15</v>
      </c>
    </row>
    <row r="924" spans="1:15" x14ac:dyDescent="0.3">
      <c r="A924">
        <f>VALUE(LEFT('SBB FNF CDEC Data'!L924,4))</f>
        <v>1998</v>
      </c>
      <c r="B924">
        <f>VALUE(RIGHT(LEFT('SBB FNF CDEC Data'!L924,6),2))</f>
        <v>9</v>
      </c>
      <c r="C924">
        <f t="shared" si="14"/>
        <v>1998</v>
      </c>
      <c r="D924">
        <f>'SBB FNF CDEC Data'!M924/1000</f>
        <v>383.762</v>
      </c>
      <c r="G924" t="s">
        <v>9</v>
      </c>
      <c r="H924" t="s">
        <v>10</v>
      </c>
      <c r="I924">
        <v>65</v>
      </c>
      <c r="J924" t="s">
        <v>11</v>
      </c>
      <c r="K924" t="s">
        <v>12</v>
      </c>
      <c r="L924" t="s">
        <v>1792</v>
      </c>
      <c r="M924" t="s">
        <v>1793</v>
      </c>
      <c r="N924" t="s">
        <v>12</v>
      </c>
      <c r="O924" t="s">
        <v>15</v>
      </c>
    </row>
    <row r="925" spans="1:15" x14ac:dyDescent="0.3">
      <c r="A925">
        <f>VALUE(LEFT('SBB FNF CDEC Data'!L925,4))</f>
        <v>1998</v>
      </c>
      <c r="B925">
        <f>VALUE(RIGHT(LEFT('SBB FNF CDEC Data'!L925,6),2))</f>
        <v>10</v>
      </c>
      <c r="C925">
        <f t="shared" si="14"/>
        <v>1999</v>
      </c>
      <c r="D925">
        <f>'SBB FNF CDEC Data'!M925/1000</f>
        <v>380.63499999999999</v>
      </c>
      <c r="G925" t="s">
        <v>9</v>
      </c>
      <c r="H925" t="s">
        <v>10</v>
      </c>
      <c r="I925">
        <v>65</v>
      </c>
      <c r="J925" t="s">
        <v>11</v>
      </c>
      <c r="K925" t="s">
        <v>12</v>
      </c>
      <c r="L925" t="s">
        <v>1794</v>
      </c>
      <c r="M925" t="s">
        <v>1795</v>
      </c>
      <c r="N925" t="s">
        <v>12</v>
      </c>
      <c r="O925" t="s">
        <v>15</v>
      </c>
    </row>
    <row r="926" spans="1:15" x14ac:dyDescent="0.3">
      <c r="A926">
        <f>VALUE(LEFT('SBB FNF CDEC Data'!L926,4))</f>
        <v>1998</v>
      </c>
      <c r="B926">
        <f>VALUE(RIGHT(LEFT('SBB FNF CDEC Data'!L926,6),2))</f>
        <v>11</v>
      </c>
      <c r="C926">
        <f t="shared" si="14"/>
        <v>1999</v>
      </c>
      <c r="D926">
        <f>'SBB FNF CDEC Data'!M926/1000</f>
        <v>425.74900000000002</v>
      </c>
      <c r="G926" t="s">
        <v>9</v>
      </c>
      <c r="H926" t="s">
        <v>10</v>
      </c>
      <c r="I926">
        <v>65</v>
      </c>
      <c r="J926" t="s">
        <v>11</v>
      </c>
      <c r="K926" t="s">
        <v>12</v>
      </c>
      <c r="L926" t="s">
        <v>1796</v>
      </c>
      <c r="M926" t="s">
        <v>1797</v>
      </c>
      <c r="N926" t="s">
        <v>12</v>
      </c>
      <c r="O926" t="s">
        <v>15</v>
      </c>
    </row>
    <row r="927" spans="1:15" x14ac:dyDescent="0.3">
      <c r="A927">
        <f>VALUE(LEFT('SBB FNF CDEC Data'!L927,4))</f>
        <v>1998</v>
      </c>
      <c r="B927">
        <f>VALUE(RIGHT(LEFT('SBB FNF CDEC Data'!L927,6),2))</f>
        <v>12</v>
      </c>
      <c r="C927">
        <f t="shared" si="14"/>
        <v>1999</v>
      </c>
      <c r="D927">
        <f>'SBB FNF CDEC Data'!M927/1000</f>
        <v>768.21699999999998</v>
      </c>
      <c r="G927" t="s">
        <v>9</v>
      </c>
      <c r="H927" t="s">
        <v>10</v>
      </c>
      <c r="I927">
        <v>65</v>
      </c>
      <c r="J927" t="s">
        <v>11</v>
      </c>
      <c r="K927" t="s">
        <v>12</v>
      </c>
      <c r="L927" t="s">
        <v>1798</v>
      </c>
      <c r="M927" t="s">
        <v>1799</v>
      </c>
      <c r="N927" t="s">
        <v>12</v>
      </c>
      <c r="O927" t="s">
        <v>15</v>
      </c>
    </row>
    <row r="928" spans="1:15" x14ac:dyDescent="0.3">
      <c r="A928">
        <f>VALUE(LEFT('SBB FNF CDEC Data'!L928,4))</f>
        <v>1999</v>
      </c>
      <c r="B928">
        <f>VALUE(RIGHT(LEFT('SBB FNF CDEC Data'!L928,6),2))</f>
        <v>1</v>
      </c>
      <c r="C928">
        <f t="shared" si="14"/>
        <v>1999</v>
      </c>
      <c r="D928">
        <f>'SBB FNF CDEC Data'!M928/1000</f>
        <v>941.70600000000002</v>
      </c>
      <c r="G928" t="s">
        <v>9</v>
      </c>
      <c r="H928" t="s">
        <v>10</v>
      </c>
      <c r="I928">
        <v>65</v>
      </c>
      <c r="J928" t="s">
        <v>11</v>
      </c>
      <c r="K928" t="s">
        <v>12</v>
      </c>
      <c r="L928" t="s">
        <v>1800</v>
      </c>
      <c r="M928" t="s">
        <v>1801</v>
      </c>
      <c r="N928" t="s">
        <v>12</v>
      </c>
      <c r="O928" t="s">
        <v>15</v>
      </c>
    </row>
    <row r="929" spans="1:15" x14ac:dyDescent="0.3">
      <c r="A929">
        <f>VALUE(LEFT('SBB FNF CDEC Data'!L929,4))</f>
        <v>1999</v>
      </c>
      <c r="B929">
        <f>VALUE(RIGHT(LEFT('SBB FNF CDEC Data'!L929,6),2))</f>
        <v>2</v>
      </c>
      <c r="C929">
        <f t="shared" si="14"/>
        <v>1999</v>
      </c>
      <c r="D929">
        <f>'SBB FNF CDEC Data'!M929/1000</f>
        <v>953.28499999999997</v>
      </c>
      <c r="G929" t="s">
        <v>9</v>
      </c>
      <c r="H929" t="s">
        <v>10</v>
      </c>
      <c r="I929">
        <v>65</v>
      </c>
      <c r="J929" t="s">
        <v>11</v>
      </c>
      <c r="K929" t="s">
        <v>12</v>
      </c>
      <c r="L929" t="s">
        <v>1802</v>
      </c>
      <c r="M929" t="s">
        <v>1803</v>
      </c>
      <c r="N929" t="s">
        <v>12</v>
      </c>
      <c r="O929" t="s">
        <v>15</v>
      </c>
    </row>
    <row r="930" spans="1:15" x14ac:dyDescent="0.3">
      <c r="A930">
        <f>VALUE(LEFT('SBB FNF CDEC Data'!L930,4))</f>
        <v>1999</v>
      </c>
      <c r="B930">
        <f>VALUE(RIGHT(LEFT('SBB FNF CDEC Data'!L930,6),2))</f>
        <v>3</v>
      </c>
      <c r="C930">
        <f t="shared" si="14"/>
        <v>1999</v>
      </c>
      <c r="D930">
        <f>'SBB FNF CDEC Data'!M930/1000</f>
        <v>1741.1610000000001</v>
      </c>
      <c r="G930" t="s">
        <v>9</v>
      </c>
      <c r="H930" t="s">
        <v>10</v>
      </c>
      <c r="I930">
        <v>65</v>
      </c>
      <c r="J930" t="s">
        <v>11</v>
      </c>
      <c r="K930" t="s">
        <v>12</v>
      </c>
      <c r="L930" t="s">
        <v>1804</v>
      </c>
      <c r="M930" t="s">
        <v>1805</v>
      </c>
      <c r="N930" t="s">
        <v>12</v>
      </c>
      <c r="O930" t="s">
        <v>15</v>
      </c>
    </row>
    <row r="931" spans="1:15" x14ac:dyDescent="0.3">
      <c r="A931">
        <f>VALUE(LEFT('SBB FNF CDEC Data'!L931,4))</f>
        <v>1999</v>
      </c>
      <c r="B931">
        <f>VALUE(RIGHT(LEFT('SBB FNF CDEC Data'!L931,6),2))</f>
        <v>3</v>
      </c>
      <c r="C931">
        <f t="shared" si="14"/>
        <v>1999</v>
      </c>
      <c r="D931">
        <f>'SBB FNF CDEC Data'!M931/1000</f>
        <v>1589.8389999999999</v>
      </c>
      <c r="G931" t="s">
        <v>9</v>
      </c>
      <c r="H931" t="s">
        <v>10</v>
      </c>
      <c r="I931">
        <v>65</v>
      </c>
      <c r="J931" t="s">
        <v>11</v>
      </c>
      <c r="K931" t="s">
        <v>12</v>
      </c>
      <c r="L931" t="s">
        <v>1806</v>
      </c>
      <c r="M931" t="s">
        <v>1807</v>
      </c>
      <c r="N931" t="s">
        <v>12</v>
      </c>
      <c r="O931" t="s">
        <v>15</v>
      </c>
    </row>
    <row r="932" spans="1:15" x14ac:dyDescent="0.3">
      <c r="A932">
        <f>VALUE(LEFT('SBB FNF CDEC Data'!L932,4))</f>
        <v>1999</v>
      </c>
      <c r="B932">
        <f>VALUE(RIGHT(LEFT('SBB FNF CDEC Data'!L932,6),2))</f>
        <v>4</v>
      </c>
      <c r="C932">
        <f t="shared" si="14"/>
        <v>1999</v>
      </c>
      <c r="D932">
        <f>'SBB FNF CDEC Data'!M932/1000</f>
        <v>1112.923</v>
      </c>
      <c r="G932" t="s">
        <v>9</v>
      </c>
      <c r="H932" t="s">
        <v>10</v>
      </c>
      <c r="I932">
        <v>65</v>
      </c>
      <c r="J932" t="s">
        <v>11</v>
      </c>
      <c r="K932" t="s">
        <v>12</v>
      </c>
      <c r="L932" t="s">
        <v>1808</v>
      </c>
      <c r="M932" t="s">
        <v>1809</v>
      </c>
      <c r="N932" t="s">
        <v>12</v>
      </c>
      <c r="O932" t="s">
        <v>15</v>
      </c>
    </row>
    <row r="933" spans="1:15" x14ac:dyDescent="0.3">
      <c r="A933">
        <f>VALUE(LEFT('SBB FNF CDEC Data'!L933,4))</f>
        <v>1999</v>
      </c>
      <c r="B933">
        <f>VALUE(RIGHT(LEFT('SBB FNF CDEC Data'!L933,6),2))</f>
        <v>5</v>
      </c>
      <c r="C933">
        <f t="shared" si="14"/>
        <v>1999</v>
      </c>
      <c r="D933">
        <f>'SBB FNF CDEC Data'!M933/1000</f>
        <v>799.47500000000002</v>
      </c>
      <c r="G933" t="s">
        <v>9</v>
      </c>
      <c r="H933" t="s">
        <v>10</v>
      </c>
      <c r="I933">
        <v>65</v>
      </c>
      <c r="J933" t="s">
        <v>11</v>
      </c>
      <c r="K933" t="s">
        <v>12</v>
      </c>
      <c r="L933" t="s">
        <v>1810</v>
      </c>
      <c r="M933" t="s">
        <v>1811</v>
      </c>
      <c r="N933" t="s">
        <v>12</v>
      </c>
      <c r="O933" t="s">
        <v>15</v>
      </c>
    </row>
    <row r="934" spans="1:15" x14ac:dyDescent="0.3">
      <c r="A934">
        <f>VALUE(LEFT('SBB FNF CDEC Data'!L934,4))</f>
        <v>1999</v>
      </c>
      <c r="B934">
        <f>VALUE(RIGHT(LEFT('SBB FNF CDEC Data'!L934,6),2))</f>
        <v>6</v>
      </c>
      <c r="C934">
        <f t="shared" si="14"/>
        <v>1999</v>
      </c>
      <c r="D934">
        <f>'SBB FNF CDEC Data'!M934/1000</f>
        <v>512.50199999999995</v>
      </c>
      <c r="G934" t="s">
        <v>9</v>
      </c>
      <c r="H934" t="s">
        <v>10</v>
      </c>
      <c r="I934">
        <v>65</v>
      </c>
      <c r="J934" t="s">
        <v>11</v>
      </c>
      <c r="K934" t="s">
        <v>12</v>
      </c>
      <c r="L934" t="s">
        <v>1812</v>
      </c>
      <c r="M934" t="s">
        <v>1813</v>
      </c>
      <c r="N934" t="s">
        <v>12</v>
      </c>
      <c r="O934" t="s">
        <v>15</v>
      </c>
    </row>
    <row r="935" spans="1:15" x14ac:dyDescent="0.3">
      <c r="A935">
        <f>VALUE(LEFT('SBB FNF CDEC Data'!L935,4))</f>
        <v>1999</v>
      </c>
      <c r="B935">
        <f>VALUE(RIGHT(LEFT('SBB FNF CDEC Data'!L935,6),2))</f>
        <v>7</v>
      </c>
      <c r="C935">
        <f t="shared" si="14"/>
        <v>1999</v>
      </c>
      <c r="D935">
        <f>'SBB FNF CDEC Data'!M935/1000</f>
        <v>354.34399999999999</v>
      </c>
      <c r="G935" t="s">
        <v>9</v>
      </c>
      <c r="H935" t="s">
        <v>10</v>
      </c>
      <c r="I935">
        <v>65</v>
      </c>
      <c r="J935" t="s">
        <v>11</v>
      </c>
      <c r="K935" t="s">
        <v>12</v>
      </c>
      <c r="L935" t="s">
        <v>1814</v>
      </c>
      <c r="M935" t="s">
        <v>1815</v>
      </c>
      <c r="N935" t="s">
        <v>12</v>
      </c>
      <c r="O935" t="s">
        <v>15</v>
      </c>
    </row>
    <row r="936" spans="1:15" x14ac:dyDescent="0.3">
      <c r="A936">
        <f>VALUE(LEFT('SBB FNF CDEC Data'!L936,4))</f>
        <v>1999</v>
      </c>
      <c r="B936">
        <f>VALUE(RIGHT(LEFT('SBB FNF CDEC Data'!L936,6),2))</f>
        <v>8</v>
      </c>
      <c r="C936">
        <f t="shared" si="14"/>
        <v>1999</v>
      </c>
      <c r="D936">
        <f>'SBB FNF CDEC Data'!M936/1000</f>
        <v>320.76600000000002</v>
      </c>
      <c r="G936" t="s">
        <v>9</v>
      </c>
      <c r="H936" t="s">
        <v>10</v>
      </c>
      <c r="I936">
        <v>65</v>
      </c>
      <c r="J936" t="s">
        <v>11</v>
      </c>
      <c r="K936" t="s">
        <v>12</v>
      </c>
      <c r="L936" t="s">
        <v>1816</v>
      </c>
      <c r="M936" t="s">
        <v>1817</v>
      </c>
      <c r="N936" t="s">
        <v>12</v>
      </c>
      <c r="O936" t="s">
        <v>15</v>
      </c>
    </row>
    <row r="937" spans="1:15" x14ac:dyDescent="0.3">
      <c r="A937">
        <f>VALUE(LEFT('SBB FNF CDEC Data'!L937,4))</f>
        <v>1999</v>
      </c>
      <c r="B937">
        <f>VALUE(RIGHT(LEFT('SBB FNF CDEC Data'!L937,6),2))</f>
        <v>9</v>
      </c>
      <c r="C937">
        <f t="shared" si="14"/>
        <v>1999</v>
      </c>
      <c r="D937">
        <f>'SBB FNF CDEC Data'!M937/1000</f>
        <v>335.226</v>
      </c>
      <c r="G937" t="s">
        <v>9</v>
      </c>
      <c r="H937" t="s">
        <v>10</v>
      </c>
      <c r="I937">
        <v>65</v>
      </c>
      <c r="J937" t="s">
        <v>11</v>
      </c>
      <c r="K937" t="s">
        <v>12</v>
      </c>
      <c r="L937" t="s">
        <v>1818</v>
      </c>
      <c r="M937" t="s">
        <v>1819</v>
      </c>
      <c r="N937" t="s">
        <v>12</v>
      </c>
      <c r="O937" t="s">
        <v>15</v>
      </c>
    </row>
    <row r="938" spans="1:15" x14ac:dyDescent="0.3">
      <c r="A938">
        <f>VALUE(LEFT('SBB FNF CDEC Data'!L938,4))</f>
        <v>1999</v>
      </c>
      <c r="B938">
        <f>VALUE(RIGHT(LEFT('SBB FNF CDEC Data'!L938,6),2))</f>
        <v>10</v>
      </c>
      <c r="C938">
        <f t="shared" si="14"/>
        <v>2000</v>
      </c>
      <c r="D938">
        <f>'SBB FNF CDEC Data'!M938/1000</f>
        <v>372.649</v>
      </c>
      <c r="G938" t="s">
        <v>9</v>
      </c>
      <c r="H938" t="s">
        <v>10</v>
      </c>
      <c r="I938">
        <v>65</v>
      </c>
      <c r="J938" t="s">
        <v>11</v>
      </c>
      <c r="K938" t="s">
        <v>12</v>
      </c>
      <c r="L938" t="s">
        <v>1820</v>
      </c>
      <c r="M938" t="s">
        <v>1821</v>
      </c>
      <c r="N938" t="s">
        <v>12</v>
      </c>
      <c r="O938" t="s">
        <v>15</v>
      </c>
    </row>
    <row r="939" spans="1:15" x14ac:dyDescent="0.3">
      <c r="A939">
        <f>VALUE(LEFT('SBB FNF CDEC Data'!L939,4))</f>
        <v>1999</v>
      </c>
      <c r="B939">
        <f>VALUE(RIGHT(LEFT('SBB FNF CDEC Data'!L939,6),2))</f>
        <v>11</v>
      </c>
      <c r="C939">
        <f t="shared" si="14"/>
        <v>2000</v>
      </c>
      <c r="D939">
        <f>'SBB FNF CDEC Data'!M939/1000</f>
        <v>425.84199999999998</v>
      </c>
      <c r="G939" t="s">
        <v>9</v>
      </c>
      <c r="H939" t="s">
        <v>10</v>
      </c>
      <c r="I939">
        <v>65</v>
      </c>
      <c r="J939" t="s">
        <v>11</v>
      </c>
      <c r="K939" t="s">
        <v>12</v>
      </c>
      <c r="L939" t="s">
        <v>1822</v>
      </c>
      <c r="M939" t="s">
        <v>1823</v>
      </c>
      <c r="N939" t="s">
        <v>12</v>
      </c>
      <c r="O939" t="s">
        <v>15</v>
      </c>
    </row>
    <row r="940" spans="1:15" x14ac:dyDescent="0.3">
      <c r="A940">
        <f>VALUE(LEFT('SBB FNF CDEC Data'!L940,4))</f>
        <v>1999</v>
      </c>
      <c r="B940">
        <f>VALUE(RIGHT(LEFT('SBB FNF CDEC Data'!L940,6),2))</f>
        <v>12</v>
      </c>
      <c r="C940">
        <f t="shared" si="14"/>
        <v>2000</v>
      </c>
      <c r="D940">
        <f>'SBB FNF CDEC Data'!M940/1000</f>
        <v>412.93200000000002</v>
      </c>
      <c r="G940" t="s">
        <v>9</v>
      </c>
      <c r="H940" t="s">
        <v>10</v>
      </c>
      <c r="I940">
        <v>65</v>
      </c>
      <c r="J940" t="s">
        <v>11</v>
      </c>
      <c r="K940" t="s">
        <v>12</v>
      </c>
      <c r="L940" t="s">
        <v>1824</v>
      </c>
      <c r="M940" t="s">
        <v>1825</v>
      </c>
      <c r="N940" t="s">
        <v>12</v>
      </c>
      <c r="O940" t="s">
        <v>15</v>
      </c>
    </row>
    <row r="941" spans="1:15" x14ac:dyDescent="0.3">
      <c r="A941">
        <f>VALUE(LEFT('SBB FNF CDEC Data'!L941,4))</f>
        <v>2000</v>
      </c>
      <c r="B941">
        <f>VALUE(RIGHT(LEFT('SBB FNF CDEC Data'!L941,6),2))</f>
        <v>1</v>
      </c>
      <c r="C941">
        <f t="shared" si="14"/>
        <v>2000</v>
      </c>
      <c r="D941">
        <f>'SBB FNF CDEC Data'!M941/1000</f>
        <v>1185.5440000000001</v>
      </c>
      <c r="G941" t="s">
        <v>9</v>
      </c>
      <c r="H941" t="s">
        <v>10</v>
      </c>
      <c r="I941">
        <v>65</v>
      </c>
      <c r="J941" t="s">
        <v>11</v>
      </c>
      <c r="K941" t="s">
        <v>12</v>
      </c>
      <c r="L941" t="s">
        <v>1826</v>
      </c>
      <c r="M941" t="s">
        <v>1827</v>
      </c>
      <c r="N941" t="s">
        <v>12</v>
      </c>
      <c r="O941" t="s">
        <v>15</v>
      </c>
    </row>
    <row r="942" spans="1:15" x14ac:dyDescent="0.3">
      <c r="A942">
        <f>VALUE(LEFT('SBB FNF CDEC Data'!L942,4))</f>
        <v>2000</v>
      </c>
      <c r="B942">
        <f>VALUE(RIGHT(LEFT('SBB FNF CDEC Data'!L942,6),2))</f>
        <v>2</v>
      </c>
      <c r="C942">
        <f t="shared" si="14"/>
        <v>2000</v>
      </c>
      <c r="D942">
        <f>'SBB FNF CDEC Data'!M942/1000</f>
        <v>2499.8319999999999</v>
      </c>
      <c r="G942" t="s">
        <v>9</v>
      </c>
      <c r="H942" t="s">
        <v>10</v>
      </c>
      <c r="I942">
        <v>65</v>
      </c>
      <c r="J942" t="s">
        <v>11</v>
      </c>
      <c r="K942" t="s">
        <v>12</v>
      </c>
      <c r="L942" t="s">
        <v>1828</v>
      </c>
      <c r="M942" t="s">
        <v>1829</v>
      </c>
      <c r="N942" t="s">
        <v>12</v>
      </c>
      <c r="O942" t="s">
        <v>15</v>
      </c>
    </row>
    <row r="943" spans="1:15" x14ac:dyDescent="0.3">
      <c r="A943">
        <f>VALUE(LEFT('SBB FNF CDEC Data'!L943,4))</f>
        <v>2000</v>
      </c>
      <c r="B943">
        <f>VALUE(RIGHT(LEFT('SBB FNF CDEC Data'!L943,6),2))</f>
        <v>3</v>
      </c>
      <c r="C943">
        <f t="shared" si="14"/>
        <v>2000</v>
      </c>
      <c r="D943">
        <f>'SBB FNF CDEC Data'!M943/1000</f>
        <v>1792.9749999999999</v>
      </c>
      <c r="G943" t="s">
        <v>9</v>
      </c>
      <c r="H943" t="s">
        <v>10</v>
      </c>
      <c r="I943">
        <v>65</v>
      </c>
      <c r="J943" t="s">
        <v>11</v>
      </c>
      <c r="K943" t="s">
        <v>12</v>
      </c>
      <c r="L943" t="s">
        <v>1830</v>
      </c>
      <c r="M943" t="s">
        <v>1831</v>
      </c>
      <c r="N943" t="s">
        <v>12</v>
      </c>
      <c r="O943" t="s">
        <v>15</v>
      </c>
    </row>
    <row r="944" spans="1:15" x14ac:dyDescent="0.3">
      <c r="A944">
        <f>VALUE(LEFT('SBB FNF CDEC Data'!L944,4))</f>
        <v>2000</v>
      </c>
      <c r="B944">
        <f>VALUE(RIGHT(LEFT('SBB FNF CDEC Data'!L944,6),2))</f>
        <v>4</v>
      </c>
      <c r="C944">
        <f t="shared" si="14"/>
        <v>2000</v>
      </c>
      <c r="D944">
        <f>'SBB FNF CDEC Data'!M944/1000</f>
        <v>1026.8900000000001</v>
      </c>
      <c r="G944" t="s">
        <v>9</v>
      </c>
      <c r="H944" t="s">
        <v>10</v>
      </c>
      <c r="I944">
        <v>65</v>
      </c>
      <c r="J944" t="s">
        <v>11</v>
      </c>
      <c r="K944" t="s">
        <v>12</v>
      </c>
      <c r="L944" t="s">
        <v>1832</v>
      </c>
      <c r="M944" t="s">
        <v>1833</v>
      </c>
      <c r="N944" t="s">
        <v>12</v>
      </c>
      <c r="O944" t="s">
        <v>15</v>
      </c>
    </row>
    <row r="945" spans="1:15" x14ac:dyDescent="0.3">
      <c r="A945">
        <f>VALUE(LEFT('SBB FNF CDEC Data'!L945,4))</f>
        <v>2000</v>
      </c>
      <c r="B945">
        <f>VALUE(RIGHT(LEFT('SBB FNF CDEC Data'!L945,6),2))</f>
        <v>5</v>
      </c>
      <c r="C945">
        <f t="shared" si="14"/>
        <v>2000</v>
      </c>
      <c r="D945">
        <f>'SBB FNF CDEC Data'!M945/1000</f>
        <v>662.35</v>
      </c>
      <c r="G945" t="s">
        <v>9</v>
      </c>
      <c r="H945" t="s">
        <v>10</v>
      </c>
      <c r="I945">
        <v>65</v>
      </c>
      <c r="J945" t="s">
        <v>11</v>
      </c>
      <c r="K945" t="s">
        <v>12</v>
      </c>
      <c r="L945" t="s">
        <v>1834</v>
      </c>
      <c r="M945" t="s">
        <v>1835</v>
      </c>
      <c r="N945" t="s">
        <v>12</v>
      </c>
      <c r="O945" t="s">
        <v>15</v>
      </c>
    </row>
    <row r="946" spans="1:15" x14ac:dyDescent="0.3">
      <c r="A946">
        <f>VALUE(LEFT('SBB FNF CDEC Data'!L946,4))</f>
        <v>2000</v>
      </c>
      <c r="B946">
        <f>VALUE(RIGHT(LEFT('SBB FNF CDEC Data'!L946,6),2))</f>
        <v>6</v>
      </c>
      <c r="C946">
        <f t="shared" si="14"/>
        <v>2000</v>
      </c>
      <c r="D946">
        <f>'SBB FNF CDEC Data'!M946/1000</f>
        <v>439.31</v>
      </c>
      <c r="G946" t="s">
        <v>9</v>
      </c>
      <c r="H946" t="s">
        <v>10</v>
      </c>
      <c r="I946">
        <v>65</v>
      </c>
      <c r="J946" t="s">
        <v>11</v>
      </c>
      <c r="K946" t="s">
        <v>12</v>
      </c>
      <c r="L946" t="s">
        <v>1836</v>
      </c>
      <c r="M946" t="s">
        <v>1837</v>
      </c>
      <c r="N946" t="s">
        <v>12</v>
      </c>
      <c r="O946" t="s">
        <v>15</v>
      </c>
    </row>
    <row r="947" spans="1:15" x14ac:dyDescent="0.3">
      <c r="A947">
        <f>VALUE(LEFT('SBB FNF CDEC Data'!L947,4))</f>
        <v>2000</v>
      </c>
      <c r="B947">
        <f>VALUE(RIGHT(LEFT('SBB FNF CDEC Data'!L947,6),2))</f>
        <v>7</v>
      </c>
      <c r="C947">
        <f t="shared" si="14"/>
        <v>2000</v>
      </c>
      <c r="D947">
        <f>'SBB FNF CDEC Data'!M947/1000</f>
        <v>305.37200000000001</v>
      </c>
      <c r="G947" t="s">
        <v>9</v>
      </c>
      <c r="H947" t="s">
        <v>10</v>
      </c>
      <c r="I947">
        <v>65</v>
      </c>
      <c r="J947" t="s">
        <v>11</v>
      </c>
      <c r="K947" t="s">
        <v>12</v>
      </c>
      <c r="L947" t="s">
        <v>1838</v>
      </c>
      <c r="M947" t="s">
        <v>1839</v>
      </c>
      <c r="N947" t="s">
        <v>12</v>
      </c>
      <c r="O947" t="s">
        <v>15</v>
      </c>
    </row>
    <row r="948" spans="1:15" x14ac:dyDescent="0.3">
      <c r="A948">
        <f>VALUE(LEFT('SBB FNF CDEC Data'!L948,4))</f>
        <v>2000</v>
      </c>
      <c r="B948">
        <f>VALUE(RIGHT(LEFT('SBB FNF CDEC Data'!L948,6),2))</f>
        <v>8</v>
      </c>
      <c r="C948">
        <f t="shared" si="14"/>
        <v>2000</v>
      </c>
      <c r="D948">
        <f>'SBB FNF CDEC Data'!M948/1000</f>
        <v>298.5</v>
      </c>
      <c r="G948" t="s">
        <v>9</v>
      </c>
      <c r="H948" t="s">
        <v>10</v>
      </c>
      <c r="I948">
        <v>65</v>
      </c>
      <c r="J948" t="s">
        <v>11</v>
      </c>
      <c r="K948" t="s">
        <v>12</v>
      </c>
      <c r="L948" t="s">
        <v>1840</v>
      </c>
      <c r="M948" t="s">
        <v>1841</v>
      </c>
      <c r="N948" t="s">
        <v>12</v>
      </c>
      <c r="O948" t="s">
        <v>15</v>
      </c>
    </row>
    <row r="949" spans="1:15" x14ac:dyDescent="0.3">
      <c r="A949">
        <f>VALUE(LEFT('SBB FNF CDEC Data'!L949,4))</f>
        <v>2000</v>
      </c>
      <c r="B949">
        <f>VALUE(RIGHT(LEFT('SBB FNF CDEC Data'!L949,6),2))</f>
        <v>9</v>
      </c>
      <c r="C949">
        <f t="shared" si="14"/>
        <v>2000</v>
      </c>
      <c r="D949">
        <f>'SBB FNF CDEC Data'!M949/1000</f>
        <v>346.858</v>
      </c>
      <c r="G949" t="s">
        <v>9</v>
      </c>
      <c r="H949" t="s">
        <v>10</v>
      </c>
      <c r="I949">
        <v>65</v>
      </c>
      <c r="J949" t="s">
        <v>11</v>
      </c>
      <c r="K949" t="s">
        <v>12</v>
      </c>
      <c r="L949" t="s">
        <v>1842</v>
      </c>
      <c r="M949" t="s">
        <v>1843</v>
      </c>
      <c r="N949" t="s">
        <v>12</v>
      </c>
      <c r="O949" t="s">
        <v>15</v>
      </c>
    </row>
    <row r="950" spans="1:15" x14ac:dyDescent="0.3">
      <c r="A950">
        <f>VALUE(LEFT('SBB FNF CDEC Data'!L950,4))</f>
        <v>2000</v>
      </c>
      <c r="B950">
        <f>VALUE(RIGHT(LEFT('SBB FNF CDEC Data'!L950,6),2))</f>
        <v>10</v>
      </c>
      <c r="C950">
        <f t="shared" si="14"/>
        <v>2001</v>
      </c>
      <c r="D950">
        <f>'SBB FNF CDEC Data'!M950/1000</f>
        <v>375.39299999999997</v>
      </c>
      <c r="G950" t="s">
        <v>9</v>
      </c>
      <c r="H950" t="s">
        <v>10</v>
      </c>
      <c r="I950">
        <v>65</v>
      </c>
      <c r="J950" t="s">
        <v>11</v>
      </c>
      <c r="K950" t="s">
        <v>12</v>
      </c>
      <c r="L950" t="s">
        <v>1844</v>
      </c>
      <c r="M950" t="s">
        <v>1845</v>
      </c>
      <c r="N950" t="s">
        <v>12</v>
      </c>
      <c r="O950" t="s">
        <v>15</v>
      </c>
    </row>
    <row r="951" spans="1:15" x14ac:dyDescent="0.3">
      <c r="A951">
        <f>VALUE(LEFT('SBB FNF CDEC Data'!L951,4))</f>
        <v>2000</v>
      </c>
      <c r="B951">
        <f>VALUE(RIGHT(LEFT('SBB FNF CDEC Data'!L951,6),2))</f>
        <v>11</v>
      </c>
      <c r="C951">
        <f t="shared" si="14"/>
        <v>2001</v>
      </c>
      <c r="D951">
        <f>'SBB FNF CDEC Data'!M951/1000</f>
        <v>336.50599999999997</v>
      </c>
      <c r="G951" t="s">
        <v>9</v>
      </c>
      <c r="H951" t="s">
        <v>10</v>
      </c>
      <c r="I951">
        <v>65</v>
      </c>
      <c r="J951" t="s">
        <v>11</v>
      </c>
      <c r="K951" t="s">
        <v>12</v>
      </c>
      <c r="L951" t="s">
        <v>1846</v>
      </c>
      <c r="M951" t="s">
        <v>1847</v>
      </c>
      <c r="N951" t="s">
        <v>12</v>
      </c>
      <c r="O951" t="s">
        <v>15</v>
      </c>
    </row>
    <row r="952" spans="1:15" x14ac:dyDescent="0.3">
      <c r="A952">
        <f>VALUE(LEFT('SBB FNF CDEC Data'!L952,4))</f>
        <v>2000</v>
      </c>
      <c r="B952">
        <f>VALUE(RIGHT(LEFT('SBB FNF CDEC Data'!L952,6),2))</f>
        <v>12</v>
      </c>
      <c r="C952">
        <f t="shared" si="14"/>
        <v>2001</v>
      </c>
      <c r="D952">
        <f>'SBB FNF CDEC Data'!M952/1000</f>
        <v>407.72500000000002</v>
      </c>
      <c r="G952" t="s">
        <v>9</v>
      </c>
      <c r="H952" t="s">
        <v>10</v>
      </c>
      <c r="I952">
        <v>65</v>
      </c>
      <c r="J952" t="s">
        <v>11</v>
      </c>
      <c r="K952" t="s">
        <v>12</v>
      </c>
      <c r="L952" t="s">
        <v>1848</v>
      </c>
      <c r="M952" t="s">
        <v>1849</v>
      </c>
      <c r="N952" t="s">
        <v>12</v>
      </c>
      <c r="O952" t="s">
        <v>15</v>
      </c>
    </row>
    <row r="953" spans="1:15" x14ac:dyDescent="0.3">
      <c r="A953">
        <f>VALUE(LEFT('SBB FNF CDEC Data'!L953,4))</f>
        <v>2001</v>
      </c>
      <c r="B953">
        <f>VALUE(RIGHT(LEFT('SBB FNF CDEC Data'!L953,6),2))</f>
        <v>1</v>
      </c>
      <c r="C953">
        <f t="shared" si="14"/>
        <v>2001</v>
      </c>
      <c r="D953">
        <f>'SBB FNF CDEC Data'!M953/1000</f>
        <v>532.93200000000002</v>
      </c>
      <c r="G953" t="s">
        <v>9</v>
      </c>
      <c r="H953" t="s">
        <v>10</v>
      </c>
      <c r="I953">
        <v>65</v>
      </c>
      <c r="J953" t="s">
        <v>11</v>
      </c>
      <c r="K953" t="s">
        <v>12</v>
      </c>
      <c r="L953" t="s">
        <v>1850</v>
      </c>
      <c r="M953" t="s">
        <v>1851</v>
      </c>
      <c r="N953" t="s">
        <v>12</v>
      </c>
      <c r="O953" t="s">
        <v>15</v>
      </c>
    </row>
    <row r="954" spans="1:15" x14ac:dyDescent="0.3">
      <c r="A954">
        <f>VALUE(LEFT('SBB FNF CDEC Data'!L954,4))</f>
        <v>2001</v>
      </c>
      <c r="B954">
        <f>VALUE(RIGHT(LEFT('SBB FNF CDEC Data'!L954,6),2))</f>
        <v>2</v>
      </c>
      <c r="C954">
        <f t="shared" si="14"/>
        <v>2001</v>
      </c>
      <c r="D954">
        <f>'SBB FNF CDEC Data'!M954/1000</f>
        <v>923.72500000000002</v>
      </c>
      <c r="G954" t="s">
        <v>9</v>
      </c>
      <c r="H954" t="s">
        <v>10</v>
      </c>
      <c r="I954">
        <v>65</v>
      </c>
      <c r="J954" t="s">
        <v>11</v>
      </c>
      <c r="K954" t="s">
        <v>12</v>
      </c>
      <c r="L954" t="s">
        <v>1852</v>
      </c>
      <c r="M954" t="s">
        <v>1853</v>
      </c>
      <c r="N954" t="s">
        <v>12</v>
      </c>
      <c r="O954" t="s">
        <v>15</v>
      </c>
    </row>
    <row r="955" spans="1:15" x14ac:dyDescent="0.3">
      <c r="A955">
        <f>VALUE(LEFT('SBB FNF CDEC Data'!L955,4))</f>
        <v>2001</v>
      </c>
      <c r="B955">
        <f>VALUE(RIGHT(LEFT('SBB FNF CDEC Data'!L955,6),2))</f>
        <v>3</v>
      </c>
      <c r="C955">
        <f t="shared" si="14"/>
        <v>2001</v>
      </c>
      <c r="D955">
        <f>'SBB FNF CDEC Data'!M955/1000</f>
        <v>1067.453</v>
      </c>
      <c r="G955" t="s">
        <v>9</v>
      </c>
      <c r="H955" t="s">
        <v>10</v>
      </c>
      <c r="I955">
        <v>65</v>
      </c>
      <c r="J955" t="s">
        <v>11</v>
      </c>
      <c r="K955" t="s">
        <v>12</v>
      </c>
      <c r="L955" t="s">
        <v>1854</v>
      </c>
      <c r="M955" t="s">
        <v>1855</v>
      </c>
      <c r="N955" t="s">
        <v>12</v>
      </c>
      <c r="O955" t="s">
        <v>15</v>
      </c>
    </row>
    <row r="956" spans="1:15" x14ac:dyDescent="0.3">
      <c r="A956">
        <f>VALUE(LEFT('SBB FNF CDEC Data'!L956,4))</f>
        <v>2001</v>
      </c>
      <c r="B956">
        <f>VALUE(RIGHT(LEFT('SBB FNF CDEC Data'!L956,6),2))</f>
        <v>4</v>
      </c>
      <c r="C956">
        <f t="shared" si="14"/>
        <v>2001</v>
      </c>
      <c r="D956">
        <f>'SBB FNF CDEC Data'!M956/1000</f>
        <v>584.81799999999998</v>
      </c>
      <c r="G956" t="s">
        <v>9</v>
      </c>
      <c r="H956" t="s">
        <v>10</v>
      </c>
      <c r="I956">
        <v>65</v>
      </c>
      <c r="J956" t="s">
        <v>11</v>
      </c>
      <c r="K956" t="s">
        <v>12</v>
      </c>
      <c r="L956" t="s">
        <v>1856</v>
      </c>
      <c r="M956" t="s">
        <v>1857</v>
      </c>
      <c r="N956" t="s">
        <v>12</v>
      </c>
      <c r="O956" t="s">
        <v>15</v>
      </c>
    </row>
    <row r="957" spans="1:15" x14ac:dyDescent="0.3">
      <c r="A957">
        <f>VALUE(LEFT('SBB FNF CDEC Data'!L957,4))</f>
        <v>2001</v>
      </c>
      <c r="B957">
        <f>VALUE(RIGHT(LEFT('SBB FNF CDEC Data'!L957,6),2))</f>
        <v>5</v>
      </c>
      <c r="C957">
        <f t="shared" si="14"/>
        <v>2001</v>
      </c>
      <c r="D957">
        <f>'SBB FNF CDEC Data'!M957/1000</f>
        <v>460.96600000000001</v>
      </c>
      <c r="G957" t="s">
        <v>9</v>
      </c>
      <c r="H957" t="s">
        <v>10</v>
      </c>
      <c r="I957">
        <v>65</v>
      </c>
      <c r="J957" t="s">
        <v>11</v>
      </c>
      <c r="K957" t="s">
        <v>12</v>
      </c>
      <c r="L957" t="s">
        <v>1858</v>
      </c>
      <c r="M957" t="s">
        <v>1859</v>
      </c>
      <c r="N957" t="s">
        <v>12</v>
      </c>
      <c r="O957" t="s">
        <v>15</v>
      </c>
    </row>
    <row r="958" spans="1:15" x14ac:dyDescent="0.3">
      <c r="A958">
        <f>VALUE(LEFT('SBB FNF CDEC Data'!L958,4))</f>
        <v>2001</v>
      </c>
      <c r="B958">
        <f>VALUE(RIGHT(LEFT('SBB FNF CDEC Data'!L958,6),2))</f>
        <v>6</v>
      </c>
      <c r="C958">
        <f t="shared" si="14"/>
        <v>2001</v>
      </c>
      <c r="D958">
        <f>'SBB FNF CDEC Data'!M958/1000</f>
        <v>316.15600000000001</v>
      </c>
      <c r="G958" t="s">
        <v>9</v>
      </c>
      <c r="H958" t="s">
        <v>10</v>
      </c>
      <c r="I958">
        <v>65</v>
      </c>
      <c r="J958" t="s">
        <v>11</v>
      </c>
      <c r="K958" t="s">
        <v>12</v>
      </c>
      <c r="L958" t="s">
        <v>1860</v>
      </c>
      <c r="M958" t="s">
        <v>1861</v>
      </c>
      <c r="N958" t="s">
        <v>12</v>
      </c>
      <c r="O958" t="s">
        <v>15</v>
      </c>
    </row>
    <row r="959" spans="1:15" x14ac:dyDescent="0.3">
      <c r="A959">
        <f>VALUE(LEFT('SBB FNF CDEC Data'!L959,4))</f>
        <v>2001</v>
      </c>
      <c r="B959">
        <f>VALUE(RIGHT(LEFT('SBB FNF CDEC Data'!L959,6),2))</f>
        <v>7</v>
      </c>
      <c r="C959">
        <f t="shared" si="14"/>
        <v>2001</v>
      </c>
      <c r="D959">
        <f>'SBB FNF CDEC Data'!M959/1000</f>
        <v>273.27100000000002</v>
      </c>
      <c r="G959" t="s">
        <v>9</v>
      </c>
      <c r="H959" t="s">
        <v>10</v>
      </c>
      <c r="I959">
        <v>65</v>
      </c>
      <c r="J959" t="s">
        <v>11</v>
      </c>
      <c r="K959" t="s">
        <v>12</v>
      </c>
      <c r="L959" t="s">
        <v>1862</v>
      </c>
      <c r="M959" t="s">
        <v>1863</v>
      </c>
      <c r="N959" t="s">
        <v>12</v>
      </c>
      <c r="O959" t="s">
        <v>15</v>
      </c>
    </row>
    <row r="960" spans="1:15" x14ac:dyDescent="0.3">
      <c r="A960">
        <f>VALUE(LEFT('SBB FNF CDEC Data'!L960,4))</f>
        <v>2001</v>
      </c>
      <c r="B960">
        <f>VALUE(RIGHT(LEFT('SBB FNF CDEC Data'!L960,6),2))</f>
        <v>8</v>
      </c>
      <c r="C960">
        <f t="shared" si="14"/>
        <v>2001</v>
      </c>
      <c r="D960">
        <f>'SBB FNF CDEC Data'!M960/1000</f>
        <v>272.57600000000002</v>
      </c>
      <c r="G960" t="s">
        <v>9</v>
      </c>
      <c r="H960" t="s">
        <v>10</v>
      </c>
      <c r="I960">
        <v>65</v>
      </c>
      <c r="J960" t="s">
        <v>11</v>
      </c>
      <c r="K960" t="s">
        <v>12</v>
      </c>
      <c r="L960" t="s">
        <v>1864</v>
      </c>
      <c r="M960" t="s">
        <v>1865</v>
      </c>
      <c r="N960" t="s">
        <v>12</v>
      </c>
      <c r="O960" t="s">
        <v>15</v>
      </c>
    </row>
    <row r="961" spans="1:15" x14ac:dyDescent="0.3">
      <c r="A961">
        <f>VALUE(LEFT('SBB FNF CDEC Data'!L961,4))</f>
        <v>2001</v>
      </c>
      <c r="B961">
        <f>VALUE(RIGHT(LEFT('SBB FNF CDEC Data'!L961,6),2))</f>
        <v>9</v>
      </c>
      <c r="C961">
        <f t="shared" si="14"/>
        <v>2001</v>
      </c>
      <c r="D961">
        <f>'SBB FNF CDEC Data'!M961/1000</f>
        <v>275.98500000000001</v>
      </c>
      <c r="G961" t="s">
        <v>9</v>
      </c>
      <c r="H961" t="s">
        <v>10</v>
      </c>
      <c r="I961">
        <v>65</v>
      </c>
      <c r="J961" t="s">
        <v>11</v>
      </c>
      <c r="K961" t="s">
        <v>12</v>
      </c>
      <c r="L961" t="s">
        <v>1866</v>
      </c>
      <c r="M961" t="s">
        <v>1867</v>
      </c>
      <c r="N961" t="s">
        <v>12</v>
      </c>
      <c r="O961" t="s">
        <v>15</v>
      </c>
    </row>
    <row r="962" spans="1:15" x14ac:dyDescent="0.3">
      <c r="A962">
        <f>VALUE(LEFT('SBB FNF CDEC Data'!L962,4))</f>
        <v>2001</v>
      </c>
      <c r="B962">
        <f>VALUE(RIGHT(LEFT('SBB FNF CDEC Data'!L962,6),2))</f>
        <v>10</v>
      </c>
      <c r="C962">
        <f t="shared" si="14"/>
        <v>2002</v>
      </c>
      <c r="D962">
        <f>'SBB FNF CDEC Data'!M962/1000</f>
        <v>292.64100000000002</v>
      </c>
      <c r="G962" t="s">
        <v>9</v>
      </c>
      <c r="H962" t="s">
        <v>10</v>
      </c>
      <c r="I962">
        <v>65</v>
      </c>
      <c r="J962" t="s">
        <v>11</v>
      </c>
      <c r="K962" t="s">
        <v>12</v>
      </c>
      <c r="L962" t="s">
        <v>1868</v>
      </c>
      <c r="M962" t="s">
        <v>1869</v>
      </c>
      <c r="N962" t="s">
        <v>12</v>
      </c>
      <c r="O962" t="s">
        <v>15</v>
      </c>
    </row>
    <row r="963" spans="1:15" x14ac:dyDescent="0.3">
      <c r="A963">
        <f>VALUE(LEFT('SBB FNF CDEC Data'!L963,4))</f>
        <v>2001</v>
      </c>
      <c r="B963">
        <f>VALUE(RIGHT(LEFT('SBB FNF CDEC Data'!L963,6),2))</f>
        <v>11</v>
      </c>
      <c r="C963">
        <f t="shared" ref="C963:C1026" si="15">IF(B963&gt;=10,A963+1,A963)</f>
        <v>2002</v>
      </c>
      <c r="D963">
        <f>'SBB FNF CDEC Data'!M963/1000</f>
        <v>557.34400000000005</v>
      </c>
      <c r="G963" t="s">
        <v>9</v>
      </c>
      <c r="H963" t="s">
        <v>10</v>
      </c>
      <c r="I963">
        <v>65</v>
      </c>
      <c r="J963" t="s">
        <v>11</v>
      </c>
      <c r="K963" t="s">
        <v>12</v>
      </c>
      <c r="L963" t="s">
        <v>1870</v>
      </c>
      <c r="M963" t="s">
        <v>1871</v>
      </c>
      <c r="N963" t="s">
        <v>12</v>
      </c>
      <c r="O963" t="s">
        <v>15</v>
      </c>
    </row>
    <row r="964" spans="1:15" x14ac:dyDescent="0.3">
      <c r="A964">
        <f>VALUE(LEFT('SBB FNF CDEC Data'!L964,4))</f>
        <v>2001</v>
      </c>
      <c r="B964">
        <f>VALUE(RIGHT(LEFT('SBB FNF CDEC Data'!L964,6),2))</f>
        <v>12</v>
      </c>
      <c r="C964">
        <f t="shared" si="15"/>
        <v>2002</v>
      </c>
      <c r="D964">
        <f>'SBB FNF CDEC Data'!M964/1000</f>
        <v>1507.2539999999999</v>
      </c>
      <c r="G964" t="s">
        <v>9</v>
      </c>
      <c r="H964" t="s">
        <v>10</v>
      </c>
      <c r="I964">
        <v>65</v>
      </c>
      <c r="J964" t="s">
        <v>11</v>
      </c>
      <c r="K964" t="s">
        <v>12</v>
      </c>
      <c r="L964" t="s">
        <v>1872</v>
      </c>
      <c r="M964" t="s">
        <v>1873</v>
      </c>
      <c r="N964" t="s">
        <v>12</v>
      </c>
      <c r="O964" t="s">
        <v>15</v>
      </c>
    </row>
    <row r="965" spans="1:15" x14ac:dyDescent="0.3">
      <c r="A965">
        <f>VALUE(LEFT('SBB FNF CDEC Data'!L965,4))</f>
        <v>2002</v>
      </c>
      <c r="B965">
        <f>VALUE(RIGHT(LEFT('SBB FNF CDEC Data'!L965,6),2))</f>
        <v>1</v>
      </c>
      <c r="C965">
        <f t="shared" si="15"/>
        <v>2002</v>
      </c>
      <c r="D965">
        <f>'SBB FNF CDEC Data'!M965/1000</f>
        <v>1476.951</v>
      </c>
      <c r="G965" t="s">
        <v>9</v>
      </c>
      <c r="H965" t="s">
        <v>10</v>
      </c>
      <c r="I965">
        <v>65</v>
      </c>
      <c r="J965" t="s">
        <v>11</v>
      </c>
      <c r="K965" t="s">
        <v>12</v>
      </c>
      <c r="L965" t="s">
        <v>1874</v>
      </c>
      <c r="M965" t="s">
        <v>1875</v>
      </c>
      <c r="N965" t="s">
        <v>12</v>
      </c>
      <c r="O965" t="s">
        <v>15</v>
      </c>
    </row>
    <row r="966" spans="1:15" x14ac:dyDescent="0.3">
      <c r="A966">
        <f>VALUE(LEFT('SBB FNF CDEC Data'!L966,4))</f>
        <v>2002</v>
      </c>
      <c r="B966">
        <f>VALUE(RIGHT(LEFT('SBB FNF CDEC Data'!L966,6),2))</f>
        <v>2</v>
      </c>
      <c r="C966">
        <f t="shared" si="15"/>
        <v>2002</v>
      </c>
      <c r="D966">
        <f>'SBB FNF CDEC Data'!M966/1000</f>
        <v>810.52</v>
      </c>
      <c r="G966" t="s">
        <v>9</v>
      </c>
      <c r="H966" t="s">
        <v>10</v>
      </c>
      <c r="I966">
        <v>65</v>
      </c>
      <c r="J966" t="s">
        <v>11</v>
      </c>
      <c r="K966" t="s">
        <v>12</v>
      </c>
      <c r="L966" t="s">
        <v>1876</v>
      </c>
      <c r="M966" t="s">
        <v>1877</v>
      </c>
      <c r="N966" t="s">
        <v>12</v>
      </c>
      <c r="O966" t="s">
        <v>15</v>
      </c>
    </row>
    <row r="967" spans="1:15" x14ac:dyDescent="0.3">
      <c r="A967">
        <f>VALUE(LEFT('SBB FNF CDEC Data'!L967,4))</f>
        <v>2002</v>
      </c>
      <c r="B967">
        <f>VALUE(RIGHT(LEFT('SBB FNF CDEC Data'!L967,6),2))</f>
        <v>3</v>
      </c>
      <c r="C967">
        <f t="shared" si="15"/>
        <v>2002</v>
      </c>
      <c r="D967">
        <f>'SBB FNF CDEC Data'!M967/1000</f>
        <v>828.84699999999998</v>
      </c>
      <c r="G967" t="s">
        <v>9</v>
      </c>
      <c r="H967" t="s">
        <v>10</v>
      </c>
      <c r="I967">
        <v>65</v>
      </c>
      <c r="J967" t="s">
        <v>11</v>
      </c>
      <c r="K967" t="s">
        <v>12</v>
      </c>
      <c r="L967" t="s">
        <v>1878</v>
      </c>
      <c r="M967" t="s">
        <v>1879</v>
      </c>
      <c r="N967" t="s">
        <v>12</v>
      </c>
      <c r="O967" t="s">
        <v>15</v>
      </c>
    </row>
    <row r="968" spans="1:15" x14ac:dyDescent="0.3">
      <c r="A968">
        <f>VALUE(LEFT('SBB FNF CDEC Data'!L968,4))</f>
        <v>2002</v>
      </c>
      <c r="B968">
        <f>VALUE(RIGHT(LEFT('SBB FNF CDEC Data'!L968,6),2))</f>
        <v>4</v>
      </c>
      <c r="C968">
        <f t="shared" si="15"/>
        <v>2002</v>
      </c>
      <c r="D968">
        <f>'SBB FNF CDEC Data'!M968/1000</f>
        <v>650.22400000000005</v>
      </c>
      <c r="G968" t="s">
        <v>9</v>
      </c>
      <c r="H968" t="s">
        <v>10</v>
      </c>
      <c r="I968">
        <v>65</v>
      </c>
      <c r="J968" t="s">
        <v>11</v>
      </c>
      <c r="K968" t="s">
        <v>12</v>
      </c>
      <c r="L968" t="s">
        <v>1880</v>
      </c>
      <c r="M968" t="s">
        <v>1881</v>
      </c>
      <c r="N968" t="s">
        <v>12</v>
      </c>
      <c r="O968" t="s">
        <v>15</v>
      </c>
    </row>
    <row r="969" spans="1:15" x14ac:dyDescent="0.3">
      <c r="A969">
        <f>VALUE(LEFT('SBB FNF CDEC Data'!L969,4))</f>
        <v>2002</v>
      </c>
      <c r="B969">
        <f>VALUE(RIGHT(LEFT('SBB FNF CDEC Data'!L969,6),2))</f>
        <v>5</v>
      </c>
      <c r="C969">
        <f t="shared" si="15"/>
        <v>2002</v>
      </c>
      <c r="D969">
        <f>'SBB FNF CDEC Data'!M969/1000</f>
        <v>506.83699999999999</v>
      </c>
      <c r="G969" t="s">
        <v>9</v>
      </c>
      <c r="H969" t="s">
        <v>10</v>
      </c>
      <c r="I969">
        <v>65</v>
      </c>
      <c r="J969" t="s">
        <v>11</v>
      </c>
      <c r="K969" t="s">
        <v>12</v>
      </c>
      <c r="L969" t="s">
        <v>1882</v>
      </c>
      <c r="M969" t="s">
        <v>1883</v>
      </c>
      <c r="N969" t="s">
        <v>12</v>
      </c>
      <c r="O969" t="s">
        <v>15</v>
      </c>
    </row>
    <row r="970" spans="1:15" x14ac:dyDescent="0.3">
      <c r="A970">
        <f>VALUE(LEFT('SBB FNF CDEC Data'!L970,4))</f>
        <v>2002</v>
      </c>
      <c r="B970">
        <f>VALUE(RIGHT(LEFT('SBB FNF CDEC Data'!L970,6),2))</f>
        <v>6</v>
      </c>
      <c r="C970">
        <f t="shared" si="15"/>
        <v>2002</v>
      </c>
      <c r="D970">
        <f>'SBB FNF CDEC Data'!M970/1000</f>
        <v>330.52</v>
      </c>
      <c r="G970" t="s">
        <v>9</v>
      </c>
      <c r="H970" t="s">
        <v>10</v>
      </c>
      <c r="I970">
        <v>65</v>
      </c>
      <c r="J970" t="s">
        <v>11</v>
      </c>
      <c r="K970" t="s">
        <v>12</v>
      </c>
      <c r="L970" t="s">
        <v>1884</v>
      </c>
      <c r="M970" t="s">
        <v>1885</v>
      </c>
      <c r="N970" t="s">
        <v>12</v>
      </c>
      <c r="O970" t="s">
        <v>15</v>
      </c>
    </row>
    <row r="971" spans="1:15" x14ac:dyDescent="0.3">
      <c r="A971">
        <f>VALUE(LEFT('SBB FNF CDEC Data'!L971,4))</f>
        <v>2002</v>
      </c>
      <c r="B971">
        <f>VALUE(RIGHT(LEFT('SBB FNF CDEC Data'!L971,6),2))</f>
        <v>7</v>
      </c>
      <c r="C971">
        <f t="shared" si="15"/>
        <v>2002</v>
      </c>
      <c r="D971">
        <f>'SBB FNF CDEC Data'!M971/1000</f>
        <v>272.56</v>
      </c>
      <c r="G971" t="s">
        <v>9</v>
      </c>
      <c r="H971" t="s">
        <v>10</v>
      </c>
      <c r="I971">
        <v>65</v>
      </c>
      <c r="J971" t="s">
        <v>11</v>
      </c>
      <c r="K971" t="s">
        <v>12</v>
      </c>
      <c r="L971" t="s">
        <v>1886</v>
      </c>
      <c r="M971" t="s">
        <v>1887</v>
      </c>
      <c r="N971" t="s">
        <v>12</v>
      </c>
      <c r="O971" t="s">
        <v>15</v>
      </c>
    </row>
    <row r="972" spans="1:15" x14ac:dyDescent="0.3">
      <c r="A972">
        <f>VALUE(LEFT('SBB FNF CDEC Data'!L972,4))</f>
        <v>2002</v>
      </c>
      <c r="B972">
        <f>VALUE(RIGHT(LEFT('SBB FNF CDEC Data'!L972,6),2))</f>
        <v>8</v>
      </c>
      <c r="C972">
        <f t="shared" si="15"/>
        <v>2002</v>
      </c>
      <c r="D972">
        <f>'SBB FNF CDEC Data'!M972/1000</f>
        <v>270.31200000000001</v>
      </c>
      <c r="G972" t="s">
        <v>9</v>
      </c>
      <c r="H972" t="s">
        <v>10</v>
      </c>
      <c r="I972">
        <v>65</v>
      </c>
      <c r="J972" t="s">
        <v>11</v>
      </c>
      <c r="K972" t="s">
        <v>12</v>
      </c>
      <c r="L972" t="s">
        <v>1888</v>
      </c>
      <c r="M972" t="s">
        <v>1889</v>
      </c>
      <c r="N972" t="s">
        <v>12</v>
      </c>
      <c r="O972" t="s">
        <v>15</v>
      </c>
    </row>
    <row r="973" spans="1:15" x14ac:dyDescent="0.3">
      <c r="A973">
        <f>VALUE(LEFT('SBB FNF CDEC Data'!L973,4))</f>
        <v>2002</v>
      </c>
      <c r="B973">
        <f>VALUE(RIGHT(LEFT('SBB FNF CDEC Data'!L973,6),2))</f>
        <v>9</v>
      </c>
      <c r="C973">
        <f t="shared" si="15"/>
        <v>2002</v>
      </c>
      <c r="D973">
        <f>'SBB FNF CDEC Data'!M973/1000</f>
        <v>265.85199999999998</v>
      </c>
      <c r="G973" t="s">
        <v>9</v>
      </c>
      <c r="H973" t="s">
        <v>10</v>
      </c>
      <c r="I973">
        <v>65</v>
      </c>
      <c r="J973" t="s">
        <v>11</v>
      </c>
      <c r="K973" t="s">
        <v>12</v>
      </c>
      <c r="L973" t="s">
        <v>1890</v>
      </c>
      <c r="M973" t="s">
        <v>1891</v>
      </c>
      <c r="N973" t="s">
        <v>12</v>
      </c>
      <c r="O973" t="s">
        <v>15</v>
      </c>
    </row>
    <row r="974" spans="1:15" x14ac:dyDescent="0.3">
      <c r="A974">
        <f>VALUE(LEFT('SBB FNF CDEC Data'!L974,4))</f>
        <v>2002</v>
      </c>
      <c r="B974">
        <f>VALUE(RIGHT(LEFT('SBB FNF CDEC Data'!L974,6),2))</f>
        <v>10</v>
      </c>
      <c r="C974">
        <f t="shared" si="15"/>
        <v>2003</v>
      </c>
      <c r="D974">
        <f>'SBB FNF CDEC Data'!M974/1000</f>
        <v>271.15199999999999</v>
      </c>
      <c r="G974" t="s">
        <v>9</v>
      </c>
      <c r="H974" t="s">
        <v>10</v>
      </c>
      <c r="I974">
        <v>65</v>
      </c>
      <c r="J974" t="s">
        <v>11</v>
      </c>
      <c r="K974" t="s">
        <v>12</v>
      </c>
      <c r="L974" t="s">
        <v>1892</v>
      </c>
      <c r="M974" t="s">
        <v>1893</v>
      </c>
      <c r="N974" t="s">
        <v>12</v>
      </c>
      <c r="O974" t="s">
        <v>15</v>
      </c>
    </row>
    <row r="975" spans="1:15" x14ac:dyDescent="0.3">
      <c r="A975">
        <f>VALUE(LEFT('SBB FNF CDEC Data'!L975,4))</f>
        <v>2002</v>
      </c>
      <c r="B975">
        <f>VALUE(RIGHT(LEFT('SBB FNF CDEC Data'!L975,6),2))</f>
        <v>11</v>
      </c>
      <c r="C975">
        <f t="shared" si="15"/>
        <v>2003</v>
      </c>
      <c r="D975">
        <f>'SBB FNF CDEC Data'!M975/1000</f>
        <v>319.142</v>
      </c>
      <c r="G975" t="s">
        <v>9</v>
      </c>
      <c r="H975" t="s">
        <v>10</v>
      </c>
      <c r="I975">
        <v>65</v>
      </c>
      <c r="J975" t="s">
        <v>11</v>
      </c>
      <c r="K975" t="s">
        <v>12</v>
      </c>
      <c r="L975" t="s">
        <v>1894</v>
      </c>
      <c r="M975" t="s">
        <v>1895</v>
      </c>
      <c r="N975" t="s">
        <v>12</v>
      </c>
      <c r="O975" t="s">
        <v>15</v>
      </c>
    </row>
    <row r="976" spans="1:15" x14ac:dyDescent="0.3">
      <c r="A976">
        <f>VALUE(LEFT('SBB FNF CDEC Data'!L976,4))</f>
        <v>2002</v>
      </c>
      <c r="B976">
        <f>VALUE(RIGHT(LEFT('SBB FNF CDEC Data'!L976,6),2))</f>
        <v>12</v>
      </c>
      <c r="C976">
        <f t="shared" si="15"/>
        <v>2003</v>
      </c>
      <c r="D976">
        <f>'SBB FNF CDEC Data'!M976/1000</f>
        <v>1898.7449999999999</v>
      </c>
      <c r="G976" t="s">
        <v>9</v>
      </c>
      <c r="H976" t="s">
        <v>10</v>
      </c>
      <c r="I976">
        <v>65</v>
      </c>
      <c r="J976" t="s">
        <v>11</v>
      </c>
      <c r="K976" t="s">
        <v>12</v>
      </c>
      <c r="L976" t="s">
        <v>1896</v>
      </c>
      <c r="M976" t="s">
        <v>1897</v>
      </c>
      <c r="N976" t="s">
        <v>12</v>
      </c>
      <c r="O976" t="s">
        <v>15</v>
      </c>
    </row>
    <row r="977" spans="1:15" x14ac:dyDescent="0.3">
      <c r="A977">
        <f>VALUE(LEFT('SBB FNF CDEC Data'!L977,4))</f>
        <v>2003</v>
      </c>
      <c r="B977">
        <f>VALUE(RIGHT(LEFT('SBB FNF CDEC Data'!L977,6),2))</f>
        <v>1</v>
      </c>
      <c r="C977">
        <f t="shared" si="15"/>
        <v>2003</v>
      </c>
      <c r="D977">
        <f>'SBB FNF CDEC Data'!M977/1000</f>
        <v>1841.173</v>
      </c>
      <c r="G977" t="s">
        <v>9</v>
      </c>
      <c r="H977" t="s">
        <v>10</v>
      </c>
      <c r="I977">
        <v>65</v>
      </c>
      <c r="J977" t="s">
        <v>11</v>
      </c>
      <c r="K977" t="s">
        <v>12</v>
      </c>
      <c r="L977" t="s">
        <v>1898</v>
      </c>
      <c r="M977" t="s">
        <v>1899</v>
      </c>
      <c r="N977" t="s">
        <v>12</v>
      </c>
      <c r="O977" t="s">
        <v>15</v>
      </c>
    </row>
    <row r="978" spans="1:15" x14ac:dyDescent="0.3">
      <c r="A978">
        <f>VALUE(LEFT('SBB FNF CDEC Data'!L978,4))</f>
        <v>2003</v>
      </c>
      <c r="B978">
        <f>VALUE(RIGHT(LEFT('SBB FNF CDEC Data'!L978,6),2))</f>
        <v>2</v>
      </c>
      <c r="C978">
        <f t="shared" si="15"/>
        <v>2003</v>
      </c>
      <c r="D978">
        <f>'SBB FNF CDEC Data'!M978/1000</f>
        <v>745.80899999999997</v>
      </c>
      <c r="G978" t="s">
        <v>9</v>
      </c>
      <c r="H978" t="s">
        <v>10</v>
      </c>
      <c r="I978">
        <v>65</v>
      </c>
      <c r="J978" t="s">
        <v>11</v>
      </c>
      <c r="K978" t="s">
        <v>12</v>
      </c>
      <c r="L978" t="s">
        <v>1900</v>
      </c>
      <c r="M978" t="s">
        <v>1901</v>
      </c>
      <c r="N978" t="s">
        <v>12</v>
      </c>
      <c r="O978" t="s">
        <v>15</v>
      </c>
    </row>
    <row r="979" spans="1:15" x14ac:dyDescent="0.3">
      <c r="A979">
        <f>VALUE(LEFT('SBB FNF CDEC Data'!L979,4))</f>
        <v>2003</v>
      </c>
      <c r="B979">
        <f>VALUE(RIGHT(LEFT('SBB FNF CDEC Data'!L979,6),2))</f>
        <v>3</v>
      </c>
      <c r="C979">
        <f t="shared" si="15"/>
        <v>2003</v>
      </c>
      <c r="D979">
        <f>'SBB FNF CDEC Data'!M979/1000</f>
        <v>1015.022</v>
      </c>
      <c r="G979" t="s">
        <v>9</v>
      </c>
      <c r="H979" t="s">
        <v>10</v>
      </c>
      <c r="I979">
        <v>65</v>
      </c>
      <c r="J979" t="s">
        <v>11</v>
      </c>
      <c r="K979" t="s">
        <v>12</v>
      </c>
      <c r="L979" t="s">
        <v>1902</v>
      </c>
      <c r="M979" t="s">
        <v>1903</v>
      </c>
      <c r="N979" t="s">
        <v>12</v>
      </c>
      <c r="O979" t="s">
        <v>15</v>
      </c>
    </row>
    <row r="980" spans="1:15" x14ac:dyDescent="0.3">
      <c r="A980">
        <f>VALUE(LEFT('SBB FNF CDEC Data'!L980,4))</f>
        <v>2003</v>
      </c>
      <c r="B980">
        <f>VALUE(RIGHT(LEFT('SBB FNF CDEC Data'!L980,6),2))</f>
        <v>4</v>
      </c>
      <c r="C980">
        <f t="shared" si="15"/>
        <v>2003</v>
      </c>
      <c r="D980">
        <f>'SBB FNF CDEC Data'!M980/1000</f>
        <v>1225.3030000000001</v>
      </c>
      <c r="G980" t="s">
        <v>9</v>
      </c>
      <c r="H980" t="s">
        <v>10</v>
      </c>
      <c r="I980">
        <v>65</v>
      </c>
      <c r="J980" t="s">
        <v>11</v>
      </c>
      <c r="K980" t="s">
        <v>12</v>
      </c>
      <c r="L980" t="s">
        <v>1904</v>
      </c>
      <c r="M980" t="s">
        <v>1905</v>
      </c>
      <c r="N980" t="s">
        <v>12</v>
      </c>
      <c r="O980" t="s">
        <v>15</v>
      </c>
    </row>
    <row r="981" spans="1:15" x14ac:dyDescent="0.3">
      <c r="A981">
        <f>VALUE(LEFT('SBB FNF CDEC Data'!L981,4))</f>
        <v>2003</v>
      </c>
      <c r="B981">
        <f>VALUE(RIGHT(LEFT('SBB FNF CDEC Data'!L981,6),2))</f>
        <v>5</v>
      </c>
      <c r="C981">
        <f t="shared" si="15"/>
        <v>2003</v>
      </c>
      <c r="D981">
        <f>'SBB FNF CDEC Data'!M981/1000</f>
        <v>1248.877</v>
      </c>
      <c r="G981" t="s">
        <v>9</v>
      </c>
      <c r="H981" t="s">
        <v>10</v>
      </c>
      <c r="I981">
        <v>65</v>
      </c>
      <c r="J981" t="s">
        <v>11</v>
      </c>
      <c r="K981" t="s">
        <v>12</v>
      </c>
      <c r="L981" t="s">
        <v>1906</v>
      </c>
      <c r="M981" t="s">
        <v>1907</v>
      </c>
      <c r="N981" t="s">
        <v>12</v>
      </c>
      <c r="O981" t="s">
        <v>15</v>
      </c>
    </row>
    <row r="982" spans="1:15" x14ac:dyDescent="0.3">
      <c r="A982">
        <f>VALUE(LEFT('SBB FNF CDEC Data'!L982,4))</f>
        <v>2003</v>
      </c>
      <c r="B982">
        <f>VALUE(RIGHT(LEFT('SBB FNF CDEC Data'!L982,6),2))</f>
        <v>6</v>
      </c>
      <c r="C982">
        <f t="shared" si="15"/>
        <v>2003</v>
      </c>
      <c r="D982">
        <f>'SBB FNF CDEC Data'!M982/1000</f>
        <v>489.47</v>
      </c>
      <c r="G982" t="s">
        <v>9</v>
      </c>
      <c r="H982" t="s">
        <v>10</v>
      </c>
      <c r="I982">
        <v>65</v>
      </c>
      <c r="J982" t="s">
        <v>11</v>
      </c>
      <c r="K982" t="s">
        <v>12</v>
      </c>
      <c r="L982" t="s">
        <v>1908</v>
      </c>
      <c r="M982" t="s">
        <v>1909</v>
      </c>
      <c r="N982" t="s">
        <v>12</v>
      </c>
      <c r="O982" t="s">
        <v>15</v>
      </c>
    </row>
    <row r="983" spans="1:15" x14ac:dyDescent="0.3">
      <c r="A983">
        <f>VALUE(LEFT('SBB FNF CDEC Data'!L983,4))</f>
        <v>2003</v>
      </c>
      <c r="B983">
        <f>VALUE(RIGHT(LEFT('SBB FNF CDEC Data'!L983,6),2))</f>
        <v>7</v>
      </c>
      <c r="C983">
        <f t="shared" si="15"/>
        <v>2003</v>
      </c>
      <c r="D983">
        <f>'SBB FNF CDEC Data'!M983/1000</f>
        <v>320.52699999999999</v>
      </c>
      <c r="G983" t="s">
        <v>9</v>
      </c>
      <c r="H983" t="s">
        <v>10</v>
      </c>
      <c r="I983">
        <v>65</v>
      </c>
      <c r="J983" t="s">
        <v>11</v>
      </c>
      <c r="K983" t="s">
        <v>12</v>
      </c>
      <c r="L983" t="s">
        <v>1910</v>
      </c>
      <c r="M983" t="s">
        <v>1911</v>
      </c>
      <c r="N983" t="s">
        <v>12</v>
      </c>
      <c r="O983" t="s">
        <v>15</v>
      </c>
    </row>
    <row r="984" spans="1:15" x14ac:dyDescent="0.3">
      <c r="A984">
        <f>VALUE(LEFT('SBB FNF CDEC Data'!L984,4))</f>
        <v>2003</v>
      </c>
      <c r="B984">
        <f>VALUE(RIGHT(LEFT('SBB FNF CDEC Data'!L984,6),2))</f>
        <v>8</v>
      </c>
      <c r="C984">
        <f t="shared" si="15"/>
        <v>2003</v>
      </c>
      <c r="D984">
        <f>'SBB FNF CDEC Data'!M984/1000</f>
        <v>282.54399999999998</v>
      </c>
      <c r="G984" t="s">
        <v>9</v>
      </c>
      <c r="H984" t="s">
        <v>10</v>
      </c>
      <c r="I984">
        <v>65</v>
      </c>
      <c r="J984" t="s">
        <v>11</v>
      </c>
      <c r="K984" t="s">
        <v>12</v>
      </c>
      <c r="L984" t="s">
        <v>1912</v>
      </c>
      <c r="M984" t="s">
        <v>1913</v>
      </c>
      <c r="N984" t="s">
        <v>12</v>
      </c>
      <c r="O984" t="s">
        <v>15</v>
      </c>
    </row>
    <row r="985" spans="1:15" x14ac:dyDescent="0.3">
      <c r="A985">
        <f>VALUE(LEFT('SBB FNF CDEC Data'!L985,4))</f>
        <v>2003</v>
      </c>
      <c r="B985">
        <f>VALUE(RIGHT(LEFT('SBB FNF CDEC Data'!L985,6),2))</f>
        <v>9</v>
      </c>
      <c r="C985">
        <f t="shared" si="15"/>
        <v>2003</v>
      </c>
      <c r="D985">
        <f>'SBB FNF CDEC Data'!M985/1000</f>
        <v>286.41800000000001</v>
      </c>
      <c r="G985" t="s">
        <v>9</v>
      </c>
      <c r="H985" t="s">
        <v>10</v>
      </c>
      <c r="I985">
        <v>65</v>
      </c>
      <c r="J985" t="s">
        <v>11</v>
      </c>
      <c r="K985" t="s">
        <v>12</v>
      </c>
      <c r="L985" t="s">
        <v>1914</v>
      </c>
      <c r="M985" t="s">
        <v>1915</v>
      </c>
      <c r="N985" t="s">
        <v>12</v>
      </c>
      <c r="O985" t="s">
        <v>15</v>
      </c>
    </row>
    <row r="986" spans="1:15" x14ac:dyDescent="0.3">
      <c r="A986">
        <f>VALUE(LEFT('SBB FNF CDEC Data'!L986,4))</f>
        <v>2003</v>
      </c>
      <c r="B986">
        <f>VALUE(RIGHT(LEFT('SBB FNF CDEC Data'!L986,6),2))</f>
        <v>10</v>
      </c>
      <c r="C986">
        <f t="shared" si="15"/>
        <v>2004</v>
      </c>
      <c r="D986">
        <f>'SBB FNF CDEC Data'!M986/1000</f>
        <v>285.94600000000003</v>
      </c>
      <c r="G986" t="s">
        <v>9</v>
      </c>
      <c r="H986" t="s">
        <v>10</v>
      </c>
      <c r="I986">
        <v>65</v>
      </c>
      <c r="J986" t="s">
        <v>11</v>
      </c>
      <c r="K986" t="s">
        <v>12</v>
      </c>
      <c r="L986" t="s">
        <v>1916</v>
      </c>
      <c r="M986" t="s">
        <v>1917</v>
      </c>
      <c r="N986" t="s">
        <v>12</v>
      </c>
      <c r="O986" t="s">
        <v>15</v>
      </c>
    </row>
    <row r="987" spans="1:15" x14ac:dyDescent="0.3">
      <c r="A987">
        <f>VALUE(LEFT('SBB FNF CDEC Data'!L987,4))</f>
        <v>2003</v>
      </c>
      <c r="B987">
        <f>VALUE(RIGHT(LEFT('SBB FNF CDEC Data'!L987,6),2))</f>
        <v>11</v>
      </c>
      <c r="C987">
        <f t="shared" si="15"/>
        <v>2004</v>
      </c>
      <c r="D987">
        <f>'SBB FNF CDEC Data'!M987/1000</f>
        <v>349.71300000000002</v>
      </c>
      <c r="G987" t="s">
        <v>9</v>
      </c>
      <c r="H987" t="s">
        <v>10</v>
      </c>
      <c r="I987">
        <v>65</v>
      </c>
      <c r="J987" t="s">
        <v>11</v>
      </c>
      <c r="K987" t="s">
        <v>12</v>
      </c>
      <c r="L987" t="s">
        <v>1918</v>
      </c>
      <c r="M987" t="s">
        <v>1919</v>
      </c>
      <c r="N987" t="s">
        <v>12</v>
      </c>
      <c r="O987" t="s">
        <v>15</v>
      </c>
    </row>
    <row r="988" spans="1:15" x14ac:dyDescent="0.3">
      <c r="A988">
        <f>VALUE(LEFT('SBB FNF CDEC Data'!L988,4))</f>
        <v>2003</v>
      </c>
      <c r="B988">
        <f>VALUE(RIGHT(LEFT('SBB FNF CDEC Data'!L988,6),2))</f>
        <v>12</v>
      </c>
      <c r="C988">
        <f t="shared" si="15"/>
        <v>2004</v>
      </c>
      <c r="D988">
        <f>'SBB FNF CDEC Data'!M988/1000</f>
        <v>1206.298</v>
      </c>
      <c r="G988" t="s">
        <v>9</v>
      </c>
      <c r="H988" t="s">
        <v>10</v>
      </c>
      <c r="I988">
        <v>65</v>
      </c>
      <c r="J988" t="s">
        <v>11</v>
      </c>
      <c r="K988" t="s">
        <v>12</v>
      </c>
      <c r="L988" t="s">
        <v>1920</v>
      </c>
      <c r="M988" t="s">
        <v>1921</v>
      </c>
      <c r="N988" t="s">
        <v>12</v>
      </c>
      <c r="O988" t="s">
        <v>15</v>
      </c>
    </row>
    <row r="989" spans="1:15" x14ac:dyDescent="0.3">
      <c r="A989">
        <f>VALUE(LEFT('SBB FNF CDEC Data'!L989,4))</f>
        <v>2004</v>
      </c>
      <c r="B989">
        <f>VALUE(RIGHT(LEFT('SBB FNF CDEC Data'!L989,6),2))</f>
        <v>1</v>
      </c>
      <c r="C989">
        <f t="shared" si="15"/>
        <v>2004</v>
      </c>
      <c r="D989">
        <f>'SBB FNF CDEC Data'!M989/1000</f>
        <v>1098.7139999999999</v>
      </c>
      <c r="G989" t="s">
        <v>9</v>
      </c>
      <c r="H989" t="s">
        <v>10</v>
      </c>
      <c r="I989">
        <v>65</v>
      </c>
      <c r="J989" t="s">
        <v>11</v>
      </c>
      <c r="K989" t="s">
        <v>12</v>
      </c>
      <c r="L989" t="s">
        <v>1922</v>
      </c>
      <c r="M989" t="s">
        <v>1923</v>
      </c>
      <c r="N989" t="s">
        <v>12</v>
      </c>
      <c r="O989" t="s">
        <v>15</v>
      </c>
    </row>
    <row r="990" spans="1:15" x14ac:dyDescent="0.3">
      <c r="A990">
        <f>VALUE(LEFT('SBB FNF CDEC Data'!L990,4))</f>
        <v>2004</v>
      </c>
      <c r="B990">
        <f>VALUE(RIGHT(LEFT('SBB FNF CDEC Data'!L990,6),2))</f>
        <v>2</v>
      </c>
      <c r="C990">
        <f t="shared" si="15"/>
        <v>2004</v>
      </c>
      <c r="D990">
        <f>'SBB FNF CDEC Data'!M990/1000</f>
        <v>2304.241</v>
      </c>
      <c r="G990" t="s">
        <v>9</v>
      </c>
      <c r="H990" t="s">
        <v>10</v>
      </c>
      <c r="I990">
        <v>65</v>
      </c>
      <c r="J990" t="s">
        <v>11</v>
      </c>
      <c r="K990" t="s">
        <v>12</v>
      </c>
      <c r="L990" t="s">
        <v>1924</v>
      </c>
      <c r="M990" t="s">
        <v>1925</v>
      </c>
      <c r="N990" t="s">
        <v>12</v>
      </c>
      <c r="O990" t="s">
        <v>15</v>
      </c>
    </row>
    <row r="991" spans="1:15" x14ac:dyDescent="0.3">
      <c r="A991">
        <f>VALUE(LEFT('SBB FNF CDEC Data'!L991,4))</f>
        <v>2004</v>
      </c>
      <c r="B991">
        <f>VALUE(RIGHT(LEFT('SBB FNF CDEC Data'!L991,6),2))</f>
        <v>3</v>
      </c>
      <c r="C991">
        <f t="shared" si="15"/>
        <v>2004</v>
      </c>
      <c r="D991">
        <f>'SBB FNF CDEC Data'!M991/1000</f>
        <v>1306.752</v>
      </c>
      <c r="G991" t="s">
        <v>9</v>
      </c>
      <c r="H991" t="s">
        <v>10</v>
      </c>
      <c r="I991">
        <v>65</v>
      </c>
      <c r="J991" t="s">
        <v>11</v>
      </c>
      <c r="K991" t="s">
        <v>12</v>
      </c>
      <c r="L991" t="s">
        <v>1926</v>
      </c>
      <c r="M991" t="s">
        <v>1927</v>
      </c>
      <c r="N991" t="s">
        <v>12</v>
      </c>
      <c r="O991" t="s">
        <v>15</v>
      </c>
    </row>
    <row r="992" spans="1:15" x14ac:dyDescent="0.3">
      <c r="A992">
        <f>VALUE(LEFT('SBB FNF CDEC Data'!L992,4))</f>
        <v>2004</v>
      </c>
      <c r="B992">
        <f>VALUE(RIGHT(LEFT('SBB FNF CDEC Data'!L992,6),2))</f>
        <v>4</v>
      </c>
      <c r="C992">
        <f t="shared" si="15"/>
        <v>2004</v>
      </c>
      <c r="D992">
        <f>'SBB FNF CDEC Data'!M992/1000</f>
        <v>714.947</v>
      </c>
      <c r="G992" t="s">
        <v>9</v>
      </c>
      <c r="H992" t="s">
        <v>10</v>
      </c>
      <c r="I992">
        <v>65</v>
      </c>
      <c r="J992" t="s">
        <v>11</v>
      </c>
      <c r="K992" t="s">
        <v>12</v>
      </c>
      <c r="L992" t="s">
        <v>1928</v>
      </c>
      <c r="M992" t="s">
        <v>1929</v>
      </c>
      <c r="N992" t="s">
        <v>12</v>
      </c>
      <c r="O992" t="s">
        <v>15</v>
      </c>
    </row>
    <row r="993" spans="1:15" x14ac:dyDescent="0.3">
      <c r="A993">
        <f>VALUE(LEFT('SBB FNF CDEC Data'!L993,4))</f>
        <v>2004</v>
      </c>
      <c r="B993">
        <f>VALUE(RIGHT(LEFT('SBB FNF CDEC Data'!L993,6),2))</f>
        <v>5</v>
      </c>
      <c r="C993">
        <f t="shared" si="15"/>
        <v>2004</v>
      </c>
      <c r="D993">
        <f>'SBB FNF CDEC Data'!M993/1000</f>
        <v>520.16200000000003</v>
      </c>
      <c r="G993" t="s">
        <v>9</v>
      </c>
      <c r="H993" t="s">
        <v>10</v>
      </c>
      <c r="I993">
        <v>65</v>
      </c>
      <c r="J993" t="s">
        <v>11</v>
      </c>
      <c r="K993" t="s">
        <v>12</v>
      </c>
      <c r="L993" t="s">
        <v>1930</v>
      </c>
      <c r="M993" t="s">
        <v>1931</v>
      </c>
      <c r="N993" t="s">
        <v>12</v>
      </c>
      <c r="O993" t="s">
        <v>15</v>
      </c>
    </row>
    <row r="994" spans="1:15" x14ac:dyDescent="0.3">
      <c r="A994">
        <f>VALUE(LEFT('SBB FNF CDEC Data'!L994,4))</f>
        <v>2004</v>
      </c>
      <c r="B994">
        <f>VALUE(RIGHT(LEFT('SBB FNF CDEC Data'!L994,6),2))</f>
        <v>6</v>
      </c>
      <c r="C994">
        <f t="shared" si="15"/>
        <v>2004</v>
      </c>
      <c r="D994">
        <f>'SBB FNF CDEC Data'!M994/1000</f>
        <v>365.18099999999998</v>
      </c>
      <c r="G994" t="s">
        <v>9</v>
      </c>
      <c r="H994" t="s">
        <v>10</v>
      </c>
      <c r="I994">
        <v>65</v>
      </c>
      <c r="J994" t="s">
        <v>11</v>
      </c>
      <c r="K994" t="s">
        <v>12</v>
      </c>
      <c r="L994" t="s">
        <v>1932</v>
      </c>
      <c r="M994" t="s">
        <v>1933</v>
      </c>
      <c r="N994" t="s">
        <v>12</v>
      </c>
      <c r="O994" t="s">
        <v>15</v>
      </c>
    </row>
    <row r="995" spans="1:15" x14ac:dyDescent="0.3">
      <c r="A995">
        <f>VALUE(LEFT('SBB FNF CDEC Data'!L995,4))</f>
        <v>2004</v>
      </c>
      <c r="B995">
        <f>VALUE(RIGHT(LEFT('SBB FNF CDEC Data'!L995,6),2))</f>
        <v>7</v>
      </c>
      <c r="C995">
        <f t="shared" si="15"/>
        <v>2004</v>
      </c>
      <c r="D995">
        <f>'SBB FNF CDEC Data'!M995/1000</f>
        <v>316.21800000000002</v>
      </c>
      <c r="G995" t="s">
        <v>9</v>
      </c>
      <c r="H995" t="s">
        <v>10</v>
      </c>
      <c r="I995">
        <v>65</v>
      </c>
      <c r="J995" t="s">
        <v>11</v>
      </c>
      <c r="K995" t="s">
        <v>12</v>
      </c>
      <c r="L995" t="s">
        <v>1934</v>
      </c>
      <c r="M995" t="s">
        <v>1935</v>
      </c>
      <c r="N995" t="s">
        <v>12</v>
      </c>
      <c r="O995" t="s">
        <v>15</v>
      </c>
    </row>
    <row r="996" spans="1:15" x14ac:dyDescent="0.3">
      <c r="A996">
        <f>VALUE(LEFT('SBB FNF CDEC Data'!L996,4))</f>
        <v>2004</v>
      </c>
      <c r="B996">
        <f>VALUE(RIGHT(LEFT('SBB FNF CDEC Data'!L996,6),2))</f>
        <v>8</v>
      </c>
      <c r="C996">
        <f t="shared" si="15"/>
        <v>2004</v>
      </c>
      <c r="D996">
        <f>'SBB FNF CDEC Data'!M996/1000</f>
        <v>243.19800000000001</v>
      </c>
      <c r="G996" t="s">
        <v>9</v>
      </c>
      <c r="H996" t="s">
        <v>10</v>
      </c>
      <c r="I996">
        <v>65</v>
      </c>
      <c r="J996" t="s">
        <v>11</v>
      </c>
      <c r="K996" t="s">
        <v>12</v>
      </c>
      <c r="L996" t="s">
        <v>1936</v>
      </c>
      <c r="M996" t="s">
        <v>1937</v>
      </c>
      <c r="N996" t="s">
        <v>12</v>
      </c>
      <c r="O996" t="s">
        <v>15</v>
      </c>
    </row>
    <row r="997" spans="1:15" x14ac:dyDescent="0.3">
      <c r="A997">
        <f>VALUE(LEFT('SBB FNF CDEC Data'!L997,4))</f>
        <v>2004</v>
      </c>
      <c r="B997">
        <f>VALUE(RIGHT(LEFT('SBB FNF CDEC Data'!L997,6),2))</f>
        <v>9</v>
      </c>
      <c r="C997">
        <f t="shared" si="15"/>
        <v>2004</v>
      </c>
      <c r="D997">
        <f>'SBB FNF CDEC Data'!M997/1000</f>
        <v>245.63300000000001</v>
      </c>
      <c r="G997" t="s">
        <v>9</v>
      </c>
      <c r="H997" t="s">
        <v>10</v>
      </c>
      <c r="I997">
        <v>65</v>
      </c>
      <c r="J997" t="s">
        <v>11</v>
      </c>
      <c r="K997" t="s">
        <v>12</v>
      </c>
      <c r="L997" t="s">
        <v>1938</v>
      </c>
      <c r="M997" t="s">
        <v>1939</v>
      </c>
      <c r="N997" t="s">
        <v>12</v>
      </c>
      <c r="O997" t="s">
        <v>15</v>
      </c>
    </row>
    <row r="998" spans="1:15" x14ac:dyDescent="0.3">
      <c r="A998">
        <f>VALUE(LEFT('SBB FNF CDEC Data'!L998,4))</f>
        <v>2004</v>
      </c>
      <c r="B998">
        <f>VALUE(RIGHT(LEFT('SBB FNF CDEC Data'!L998,6),2))</f>
        <v>10</v>
      </c>
      <c r="C998">
        <f t="shared" si="15"/>
        <v>2005</v>
      </c>
      <c r="D998">
        <f>'SBB FNF CDEC Data'!M998/1000</f>
        <v>348.17399999999998</v>
      </c>
      <c r="G998" t="s">
        <v>9</v>
      </c>
      <c r="H998" t="s">
        <v>10</v>
      </c>
      <c r="I998">
        <v>65</v>
      </c>
      <c r="J998" t="s">
        <v>11</v>
      </c>
      <c r="K998" t="s">
        <v>12</v>
      </c>
      <c r="L998" t="s">
        <v>1940</v>
      </c>
      <c r="M998" t="s">
        <v>1941</v>
      </c>
      <c r="N998" t="s">
        <v>1416</v>
      </c>
      <c r="O998" t="s">
        <v>15</v>
      </c>
    </row>
    <row r="999" spans="1:15" x14ac:dyDescent="0.3">
      <c r="A999">
        <f>VALUE(LEFT('SBB FNF CDEC Data'!L999,4))</f>
        <v>2004</v>
      </c>
      <c r="B999">
        <f>VALUE(RIGHT(LEFT('SBB FNF CDEC Data'!L999,6),2))</f>
        <v>11</v>
      </c>
      <c r="C999">
        <f t="shared" si="15"/>
        <v>2005</v>
      </c>
      <c r="D999">
        <f>'SBB FNF CDEC Data'!M999/1000</f>
        <v>308.15600000000001</v>
      </c>
      <c r="G999" t="s">
        <v>9</v>
      </c>
      <c r="H999" t="s">
        <v>10</v>
      </c>
      <c r="I999">
        <v>65</v>
      </c>
      <c r="J999" t="s">
        <v>11</v>
      </c>
      <c r="K999" t="s">
        <v>12</v>
      </c>
      <c r="L999" t="s">
        <v>1942</v>
      </c>
      <c r="M999" t="s">
        <v>1943</v>
      </c>
      <c r="N999" t="s">
        <v>12</v>
      </c>
      <c r="O999" t="s">
        <v>15</v>
      </c>
    </row>
    <row r="1000" spans="1:15" x14ac:dyDescent="0.3">
      <c r="A1000">
        <f>VALUE(LEFT('SBB FNF CDEC Data'!L1000,4))</f>
        <v>2004</v>
      </c>
      <c r="B1000">
        <f>VALUE(RIGHT(LEFT('SBB FNF CDEC Data'!L1000,6),2))</f>
        <v>12</v>
      </c>
      <c r="C1000">
        <f t="shared" si="15"/>
        <v>2005</v>
      </c>
      <c r="D1000">
        <f>'SBB FNF CDEC Data'!M1000/1000</f>
        <v>882.50599999999997</v>
      </c>
      <c r="G1000" t="s">
        <v>9</v>
      </c>
      <c r="H1000" t="s">
        <v>10</v>
      </c>
      <c r="I1000">
        <v>65</v>
      </c>
      <c r="J1000" t="s">
        <v>11</v>
      </c>
      <c r="K1000" t="s">
        <v>12</v>
      </c>
      <c r="L1000" t="s">
        <v>1944</v>
      </c>
      <c r="M1000" t="s">
        <v>1945</v>
      </c>
      <c r="N1000" t="s">
        <v>1416</v>
      </c>
      <c r="O1000" t="s">
        <v>15</v>
      </c>
    </row>
    <row r="1001" spans="1:15" x14ac:dyDescent="0.3">
      <c r="A1001">
        <f>VALUE(LEFT('SBB FNF CDEC Data'!L1001,4))</f>
        <v>2005</v>
      </c>
      <c r="B1001">
        <f>VALUE(RIGHT(LEFT('SBB FNF CDEC Data'!L1001,6),2))</f>
        <v>1</v>
      </c>
      <c r="C1001">
        <f t="shared" si="15"/>
        <v>2005</v>
      </c>
      <c r="D1001">
        <f>'SBB FNF CDEC Data'!M1001/1000</f>
        <v>970.28700000000003</v>
      </c>
      <c r="G1001" t="s">
        <v>9</v>
      </c>
      <c r="H1001" t="s">
        <v>10</v>
      </c>
      <c r="I1001">
        <v>65</v>
      </c>
      <c r="J1001" t="s">
        <v>11</v>
      </c>
      <c r="K1001" t="s">
        <v>12</v>
      </c>
      <c r="L1001" t="s">
        <v>1946</v>
      </c>
      <c r="M1001" t="s">
        <v>1947</v>
      </c>
      <c r="N1001" t="s">
        <v>1416</v>
      </c>
      <c r="O1001" t="s">
        <v>15</v>
      </c>
    </row>
    <row r="1002" spans="1:15" x14ac:dyDescent="0.3">
      <c r="A1002">
        <f>VALUE(LEFT('SBB FNF CDEC Data'!L1002,4))</f>
        <v>2005</v>
      </c>
      <c r="B1002">
        <f>VALUE(RIGHT(LEFT('SBB FNF CDEC Data'!L1002,6),2))</f>
        <v>2</v>
      </c>
      <c r="C1002">
        <f t="shared" si="15"/>
        <v>2005</v>
      </c>
      <c r="D1002">
        <f>'SBB FNF CDEC Data'!M1002/1000</f>
        <v>751.80600000000004</v>
      </c>
      <c r="G1002" t="s">
        <v>9</v>
      </c>
      <c r="H1002" t="s">
        <v>10</v>
      </c>
      <c r="I1002">
        <v>65</v>
      </c>
      <c r="J1002" t="s">
        <v>11</v>
      </c>
      <c r="K1002" t="s">
        <v>12</v>
      </c>
      <c r="L1002" t="s">
        <v>1948</v>
      </c>
      <c r="M1002" t="s">
        <v>1949</v>
      </c>
      <c r="N1002" t="s">
        <v>1416</v>
      </c>
      <c r="O1002" t="s">
        <v>15</v>
      </c>
    </row>
    <row r="1003" spans="1:15" x14ac:dyDescent="0.3">
      <c r="A1003">
        <f>VALUE(LEFT('SBB FNF CDEC Data'!L1003,4))</f>
        <v>2005</v>
      </c>
      <c r="B1003">
        <f>VALUE(RIGHT(LEFT('SBB FNF CDEC Data'!L1003,6),2))</f>
        <v>3</v>
      </c>
      <c r="C1003">
        <f t="shared" si="15"/>
        <v>2005</v>
      </c>
      <c r="D1003">
        <f>'SBB FNF CDEC Data'!M1003/1000</f>
        <v>1240.114</v>
      </c>
      <c r="G1003" t="s">
        <v>9</v>
      </c>
      <c r="H1003" t="s">
        <v>10</v>
      </c>
      <c r="I1003">
        <v>65</v>
      </c>
      <c r="J1003" t="s">
        <v>11</v>
      </c>
      <c r="K1003" t="s">
        <v>12</v>
      </c>
      <c r="L1003" t="s">
        <v>1950</v>
      </c>
      <c r="M1003" t="s">
        <v>1951</v>
      </c>
      <c r="N1003" t="s">
        <v>12</v>
      </c>
      <c r="O1003" t="s">
        <v>15</v>
      </c>
    </row>
    <row r="1004" spans="1:15" x14ac:dyDescent="0.3">
      <c r="A1004">
        <f>VALUE(LEFT('SBB FNF CDEC Data'!L1004,4))</f>
        <v>2005</v>
      </c>
      <c r="B1004">
        <f>VALUE(RIGHT(LEFT('SBB FNF CDEC Data'!L1004,6),2))</f>
        <v>4</v>
      </c>
      <c r="C1004">
        <f t="shared" si="15"/>
        <v>2005</v>
      </c>
      <c r="D1004">
        <f>'SBB FNF CDEC Data'!M1004/1000</f>
        <v>873.82100000000003</v>
      </c>
      <c r="G1004" t="s">
        <v>9</v>
      </c>
      <c r="H1004" t="s">
        <v>10</v>
      </c>
      <c r="I1004">
        <v>65</v>
      </c>
      <c r="J1004" t="s">
        <v>11</v>
      </c>
      <c r="K1004" t="s">
        <v>12</v>
      </c>
      <c r="L1004" t="s">
        <v>1952</v>
      </c>
      <c r="M1004" t="s">
        <v>1953</v>
      </c>
      <c r="N1004" t="s">
        <v>12</v>
      </c>
      <c r="O1004" t="s">
        <v>15</v>
      </c>
    </row>
    <row r="1005" spans="1:15" x14ac:dyDescent="0.3">
      <c r="A1005">
        <f>VALUE(LEFT('SBB FNF CDEC Data'!L1005,4))</f>
        <v>2005</v>
      </c>
      <c r="B1005">
        <f>VALUE(RIGHT(LEFT('SBB FNF CDEC Data'!L1005,6),2))</f>
        <v>5</v>
      </c>
      <c r="C1005">
        <f t="shared" si="15"/>
        <v>2005</v>
      </c>
      <c r="D1005">
        <f>'SBB FNF CDEC Data'!M1005/1000</f>
        <v>1697.5039999999999</v>
      </c>
      <c r="G1005" t="s">
        <v>9</v>
      </c>
      <c r="H1005" t="s">
        <v>10</v>
      </c>
      <c r="I1005">
        <v>65</v>
      </c>
      <c r="J1005" t="s">
        <v>11</v>
      </c>
      <c r="K1005" t="s">
        <v>12</v>
      </c>
      <c r="L1005" t="s">
        <v>1954</v>
      </c>
      <c r="M1005" t="s">
        <v>1955</v>
      </c>
      <c r="N1005" t="s">
        <v>12</v>
      </c>
      <c r="O1005" t="s">
        <v>15</v>
      </c>
    </row>
    <row r="1006" spans="1:15" x14ac:dyDescent="0.3">
      <c r="A1006">
        <f>VALUE(LEFT('SBB FNF CDEC Data'!L1006,4))</f>
        <v>2005</v>
      </c>
      <c r="B1006">
        <f>VALUE(RIGHT(LEFT('SBB FNF CDEC Data'!L1006,6),2))</f>
        <v>6</v>
      </c>
      <c r="C1006">
        <f t="shared" si="15"/>
        <v>2005</v>
      </c>
      <c r="D1006">
        <f>'SBB FNF CDEC Data'!M1006/1000</f>
        <v>622.79399999999998</v>
      </c>
      <c r="G1006" t="s">
        <v>9</v>
      </c>
      <c r="H1006" t="s">
        <v>10</v>
      </c>
      <c r="I1006">
        <v>65</v>
      </c>
      <c r="J1006" t="s">
        <v>11</v>
      </c>
      <c r="K1006" t="s">
        <v>12</v>
      </c>
      <c r="L1006" t="s">
        <v>1956</v>
      </c>
      <c r="M1006" t="s">
        <v>1957</v>
      </c>
      <c r="N1006" t="s">
        <v>12</v>
      </c>
      <c r="O1006" t="s">
        <v>15</v>
      </c>
    </row>
    <row r="1007" spans="1:15" x14ac:dyDescent="0.3">
      <c r="A1007">
        <f>VALUE(LEFT('SBB FNF CDEC Data'!L1007,4))</f>
        <v>2005</v>
      </c>
      <c r="B1007">
        <f>VALUE(RIGHT(LEFT('SBB FNF CDEC Data'!L1007,6),2))</f>
        <v>7</v>
      </c>
      <c r="C1007">
        <f t="shared" si="15"/>
        <v>2005</v>
      </c>
      <c r="D1007">
        <f>'SBB FNF CDEC Data'!M1007/1000</f>
        <v>362.27</v>
      </c>
      <c r="G1007" t="s">
        <v>9</v>
      </c>
      <c r="H1007" t="s">
        <v>10</v>
      </c>
      <c r="I1007">
        <v>65</v>
      </c>
      <c r="J1007" t="s">
        <v>11</v>
      </c>
      <c r="K1007" t="s">
        <v>12</v>
      </c>
      <c r="L1007" t="s">
        <v>1958</v>
      </c>
      <c r="M1007" t="s">
        <v>1959</v>
      </c>
      <c r="N1007" t="s">
        <v>1416</v>
      </c>
      <c r="O1007" t="s">
        <v>15</v>
      </c>
    </row>
    <row r="1008" spans="1:15" x14ac:dyDescent="0.3">
      <c r="A1008">
        <f>VALUE(LEFT('SBB FNF CDEC Data'!L1008,4))</f>
        <v>2005</v>
      </c>
      <c r="B1008">
        <f>VALUE(RIGHT(LEFT('SBB FNF CDEC Data'!L1008,6),2))</f>
        <v>8</v>
      </c>
      <c r="C1008">
        <f t="shared" si="15"/>
        <v>2005</v>
      </c>
      <c r="D1008">
        <f>'SBB FNF CDEC Data'!M1008/1000</f>
        <v>294.791</v>
      </c>
      <c r="G1008" t="s">
        <v>9</v>
      </c>
      <c r="H1008" t="s">
        <v>10</v>
      </c>
      <c r="I1008">
        <v>65</v>
      </c>
      <c r="J1008" t="s">
        <v>11</v>
      </c>
      <c r="K1008" t="s">
        <v>12</v>
      </c>
      <c r="L1008" t="s">
        <v>1960</v>
      </c>
      <c r="M1008" t="s">
        <v>1961</v>
      </c>
      <c r="N1008" t="s">
        <v>12</v>
      </c>
      <c r="O1008" t="s">
        <v>15</v>
      </c>
    </row>
    <row r="1009" spans="1:15" x14ac:dyDescent="0.3">
      <c r="A1009">
        <f>VALUE(LEFT('SBB FNF CDEC Data'!L1009,4))</f>
        <v>2005</v>
      </c>
      <c r="B1009">
        <f>VALUE(RIGHT(LEFT('SBB FNF CDEC Data'!L1009,6),2))</f>
        <v>9</v>
      </c>
      <c r="C1009">
        <f t="shared" si="15"/>
        <v>2005</v>
      </c>
      <c r="D1009">
        <f>'SBB FNF CDEC Data'!M1009/1000</f>
        <v>275.13499999999999</v>
      </c>
      <c r="G1009" t="s">
        <v>9</v>
      </c>
      <c r="H1009" t="s">
        <v>10</v>
      </c>
      <c r="I1009">
        <v>65</v>
      </c>
      <c r="J1009" t="s">
        <v>11</v>
      </c>
      <c r="K1009" t="s">
        <v>12</v>
      </c>
      <c r="L1009" t="s">
        <v>1962</v>
      </c>
      <c r="M1009" t="s">
        <v>1963</v>
      </c>
      <c r="N1009" t="s">
        <v>12</v>
      </c>
      <c r="O1009" t="s">
        <v>15</v>
      </c>
    </row>
    <row r="1010" spans="1:15" x14ac:dyDescent="0.3">
      <c r="A1010">
        <f>VALUE(LEFT('SBB FNF CDEC Data'!L1010,4))</f>
        <v>2005</v>
      </c>
      <c r="B1010">
        <f>VALUE(RIGHT(LEFT('SBB FNF CDEC Data'!L1010,6),2))</f>
        <v>10</v>
      </c>
      <c r="C1010">
        <f t="shared" si="15"/>
        <v>2006</v>
      </c>
      <c r="D1010">
        <f>'SBB FNF CDEC Data'!M1010/1000</f>
        <v>299.21300000000002</v>
      </c>
      <c r="G1010" t="s">
        <v>9</v>
      </c>
      <c r="H1010" t="s">
        <v>10</v>
      </c>
      <c r="I1010">
        <v>65</v>
      </c>
      <c r="J1010" t="s">
        <v>11</v>
      </c>
      <c r="K1010" t="s">
        <v>12</v>
      </c>
      <c r="L1010" t="s">
        <v>1964</v>
      </c>
      <c r="M1010" t="s">
        <v>1965</v>
      </c>
      <c r="N1010" t="s">
        <v>12</v>
      </c>
      <c r="O1010" t="s">
        <v>15</v>
      </c>
    </row>
    <row r="1011" spans="1:15" x14ac:dyDescent="0.3">
      <c r="A1011">
        <f>VALUE(LEFT('SBB FNF CDEC Data'!L1011,4))</f>
        <v>2005</v>
      </c>
      <c r="B1011">
        <f>VALUE(RIGHT(LEFT('SBB FNF CDEC Data'!L1011,6),2))</f>
        <v>11</v>
      </c>
      <c r="C1011">
        <f t="shared" si="15"/>
        <v>2006</v>
      </c>
      <c r="D1011">
        <f>'SBB FNF CDEC Data'!M1011/1000</f>
        <v>392.42599999999999</v>
      </c>
      <c r="G1011" t="s">
        <v>9</v>
      </c>
      <c r="H1011" t="s">
        <v>10</v>
      </c>
      <c r="I1011">
        <v>65</v>
      </c>
      <c r="J1011" t="s">
        <v>11</v>
      </c>
      <c r="K1011" t="s">
        <v>12</v>
      </c>
      <c r="L1011" t="s">
        <v>1966</v>
      </c>
      <c r="M1011" t="s">
        <v>1967</v>
      </c>
      <c r="N1011" t="s">
        <v>12</v>
      </c>
      <c r="O1011" t="s">
        <v>15</v>
      </c>
    </row>
    <row r="1012" spans="1:15" x14ac:dyDescent="0.3">
      <c r="A1012">
        <f>VALUE(LEFT('SBB FNF CDEC Data'!L1012,4))</f>
        <v>2005</v>
      </c>
      <c r="B1012">
        <f>VALUE(RIGHT(LEFT('SBB FNF CDEC Data'!L1012,6),2))</f>
        <v>12</v>
      </c>
      <c r="C1012">
        <f t="shared" si="15"/>
        <v>2006</v>
      </c>
      <c r="D1012">
        <f>'SBB FNF CDEC Data'!M1012/1000</f>
        <v>2099.444</v>
      </c>
      <c r="G1012" t="s">
        <v>9</v>
      </c>
      <c r="H1012" t="s">
        <v>10</v>
      </c>
      <c r="I1012">
        <v>65</v>
      </c>
      <c r="J1012" t="s">
        <v>11</v>
      </c>
      <c r="K1012" t="s">
        <v>12</v>
      </c>
      <c r="L1012" t="s">
        <v>1968</v>
      </c>
      <c r="M1012" t="s">
        <v>1969</v>
      </c>
      <c r="N1012" t="s">
        <v>12</v>
      </c>
      <c r="O1012" t="s">
        <v>15</v>
      </c>
    </row>
    <row r="1013" spans="1:15" x14ac:dyDescent="0.3">
      <c r="A1013">
        <f>VALUE(LEFT('SBB FNF CDEC Data'!L1013,4))</f>
        <v>2006</v>
      </c>
      <c r="B1013">
        <f>VALUE(RIGHT(LEFT('SBB FNF CDEC Data'!L1013,6),2))</f>
        <v>1</v>
      </c>
      <c r="C1013">
        <f t="shared" si="15"/>
        <v>2006</v>
      </c>
      <c r="D1013">
        <f>'SBB FNF CDEC Data'!M1013/1000</f>
        <v>2254.6239999999998</v>
      </c>
      <c r="G1013" t="s">
        <v>9</v>
      </c>
      <c r="H1013" t="s">
        <v>10</v>
      </c>
      <c r="I1013">
        <v>65</v>
      </c>
      <c r="J1013" t="s">
        <v>11</v>
      </c>
      <c r="K1013" t="s">
        <v>12</v>
      </c>
      <c r="L1013" t="s">
        <v>1970</v>
      </c>
      <c r="M1013" t="s">
        <v>1971</v>
      </c>
      <c r="N1013" t="s">
        <v>12</v>
      </c>
      <c r="O1013" t="s">
        <v>15</v>
      </c>
    </row>
    <row r="1014" spans="1:15" x14ac:dyDescent="0.3">
      <c r="A1014">
        <f>VALUE(LEFT('SBB FNF CDEC Data'!L1014,4))</f>
        <v>2006</v>
      </c>
      <c r="B1014">
        <f>VALUE(RIGHT(LEFT('SBB FNF CDEC Data'!L1014,6),2))</f>
        <v>2</v>
      </c>
      <c r="C1014">
        <f t="shared" si="15"/>
        <v>2006</v>
      </c>
      <c r="D1014">
        <f>'SBB FNF CDEC Data'!M1014/1000</f>
        <v>1307.5340000000001</v>
      </c>
      <c r="G1014" t="s">
        <v>9</v>
      </c>
      <c r="H1014" t="s">
        <v>10</v>
      </c>
      <c r="I1014">
        <v>65</v>
      </c>
      <c r="J1014" t="s">
        <v>11</v>
      </c>
      <c r="K1014" t="s">
        <v>12</v>
      </c>
      <c r="L1014" t="s">
        <v>1972</v>
      </c>
      <c r="M1014" t="s">
        <v>1973</v>
      </c>
      <c r="N1014" t="s">
        <v>12</v>
      </c>
      <c r="O1014" t="s">
        <v>15</v>
      </c>
    </row>
    <row r="1015" spans="1:15" x14ac:dyDescent="0.3">
      <c r="A1015">
        <f>VALUE(LEFT('SBB FNF CDEC Data'!L1015,4))</f>
        <v>2006</v>
      </c>
      <c r="B1015">
        <f>VALUE(RIGHT(LEFT('SBB FNF CDEC Data'!L1015,6),2))</f>
        <v>3</v>
      </c>
      <c r="C1015">
        <f t="shared" si="15"/>
        <v>2006</v>
      </c>
      <c r="D1015">
        <f>'SBB FNF CDEC Data'!M1015/1000</f>
        <v>2203.5770000000002</v>
      </c>
      <c r="G1015" t="s">
        <v>9</v>
      </c>
      <c r="H1015" t="s">
        <v>10</v>
      </c>
      <c r="I1015">
        <v>65</v>
      </c>
      <c r="J1015" t="s">
        <v>11</v>
      </c>
      <c r="K1015" t="s">
        <v>12</v>
      </c>
      <c r="L1015" t="s">
        <v>1974</v>
      </c>
      <c r="M1015" t="s">
        <v>1975</v>
      </c>
      <c r="N1015" t="s">
        <v>12</v>
      </c>
      <c r="O1015" t="s">
        <v>15</v>
      </c>
    </row>
    <row r="1016" spans="1:15" x14ac:dyDescent="0.3">
      <c r="A1016">
        <f>VALUE(LEFT('SBB FNF CDEC Data'!L1016,4))</f>
        <v>2006</v>
      </c>
      <c r="B1016">
        <f>VALUE(RIGHT(LEFT('SBB FNF CDEC Data'!L1016,6),2))</f>
        <v>4</v>
      </c>
      <c r="C1016">
        <f t="shared" si="15"/>
        <v>2006</v>
      </c>
      <c r="D1016">
        <f>'SBB FNF CDEC Data'!M1016/1000</f>
        <v>2855.6120000000001</v>
      </c>
      <c r="G1016" t="s">
        <v>9</v>
      </c>
      <c r="H1016" t="s">
        <v>10</v>
      </c>
      <c r="I1016">
        <v>65</v>
      </c>
      <c r="J1016" t="s">
        <v>11</v>
      </c>
      <c r="K1016" t="s">
        <v>12</v>
      </c>
      <c r="L1016" t="s">
        <v>1976</v>
      </c>
      <c r="M1016" t="s">
        <v>1977</v>
      </c>
      <c r="N1016" t="s">
        <v>12</v>
      </c>
      <c r="O1016" t="s">
        <v>15</v>
      </c>
    </row>
    <row r="1017" spans="1:15" x14ac:dyDescent="0.3">
      <c r="A1017">
        <f>VALUE(LEFT('SBB FNF CDEC Data'!L1017,4))</f>
        <v>2006</v>
      </c>
      <c r="B1017">
        <f>VALUE(RIGHT(LEFT('SBB FNF CDEC Data'!L1017,6),2))</f>
        <v>5</v>
      </c>
      <c r="C1017">
        <f t="shared" si="15"/>
        <v>2006</v>
      </c>
      <c r="D1017">
        <f>'SBB FNF CDEC Data'!M1017/1000</f>
        <v>1281.7950000000001</v>
      </c>
      <c r="G1017" t="s">
        <v>9</v>
      </c>
      <c r="H1017" t="s">
        <v>10</v>
      </c>
      <c r="I1017">
        <v>65</v>
      </c>
      <c r="J1017" t="s">
        <v>11</v>
      </c>
      <c r="K1017" t="s">
        <v>12</v>
      </c>
      <c r="L1017" t="s">
        <v>1978</v>
      </c>
      <c r="M1017" t="s">
        <v>1979</v>
      </c>
      <c r="N1017" t="s">
        <v>12</v>
      </c>
      <c r="O1017" t="s">
        <v>15</v>
      </c>
    </row>
    <row r="1018" spans="1:15" x14ac:dyDescent="0.3">
      <c r="A1018">
        <f>VALUE(LEFT('SBB FNF CDEC Data'!L1018,4))</f>
        <v>2006</v>
      </c>
      <c r="B1018">
        <f>VALUE(RIGHT(LEFT('SBB FNF CDEC Data'!L1018,6),2))</f>
        <v>6</v>
      </c>
      <c r="C1018">
        <f t="shared" si="15"/>
        <v>2006</v>
      </c>
      <c r="D1018">
        <f>'SBB FNF CDEC Data'!M1018/1000</f>
        <v>604.33500000000004</v>
      </c>
      <c r="G1018" t="s">
        <v>9</v>
      </c>
      <c r="H1018" t="s">
        <v>10</v>
      </c>
      <c r="I1018">
        <v>65</v>
      </c>
      <c r="J1018" t="s">
        <v>11</v>
      </c>
      <c r="K1018" t="s">
        <v>12</v>
      </c>
      <c r="L1018" t="s">
        <v>1980</v>
      </c>
      <c r="M1018" t="s">
        <v>1981</v>
      </c>
      <c r="N1018" t="s">
        <v>12</v>
      </c>
      <c r="O1018" t="s">
        <v>15</v>
      </c>
    </row>
    <row r="1019" spans="1:15" x14ac:dyDescent="0.3">
      <c r="A1019">
        <f>VALUE(LEFT('SBB FNF CDEC Data'!L1019,4))</f>
        <v>2006</v>
      </c>
      <c r="B1019">
        <f>VALUE(RIGHT(LEFT('SBB FNF CDEC Data'!L1019,6),2))</f>
        <v>7</v>
      </c>
      <c r="C1019">
        <f t="shared" si="15"/>
        <v>2006</v>
      </c>
      <c r="D1019">
        <f>'SBB FNF CDEC Data'!M1019/1000</f>
        <v>375.69799999999998</v>
      </c>
      <c r="G1019" t="s">
        <v>9</v>
      </c>
      <c r="H1019" t="s">
        <v>10</v>
      </c>
      <c r="I1019">
        <v>65</v>
      </c>
      <c r="J1019" t="s">
        <v>11</v>
      </c>
      <c r="K1019" t="s">
        <v>12</v>
      </c>
      <c r="L1019" t="s">
        <v>1982</v>
      </c>
      <c r="M1019" t="s">
        <v>1983</v>
      </c>
      <c r="N1019" t="s">
        <v>12</v>
      </c>
      <c r="O1019" t="s">
        <v>15</v>
      </c>
    </row>
    <row r="1020" spans="1:15" x14ac:dyDescent="0.3">
      <c r="A1020">
        <f>VALUE(LEFT('SBB FNF CDEC Data'!L1020,4))</f>
        <v>2006</v>
      </c>
      <c r="B1020">
        <f>VALUE(RIGHT(LEFT('SBB FNF CDEC Data'!L1020,6),2))</f>
        <v>8</v>
      </c>
      <c r="C1020">
        <f t="shared" si="15"/>
        <v>2006</v>
      </c>
      <c r="D1020">
        <f>'SBB FNF CDEC Data'!M1020/1000</f>
        <v>316.59199999999998</v>
      </c>
      <c r="G1020" t="s">
        <v>9</v>
      </c>
      <c r="H1020" t="s">
        <v>10</v>
      </c>
      <c r="I1020">
        <v>65</v>
      </c>
      <c r="J1020" t="s">
        <v>11</v>
      </c>
      <c r="K1020" t="s">
        <v>12</v>
      </c>
      <c r="L1020" t="s">
        <v>1984</v>
      </c>
      <c r="M1020" t="s">
        <v>1985</v>
      </c>
      <c r="N1020" t="s">
        <v>12</v>
      </c>
      <c r="O1020" t="s">
        <v>15</v>
      </c>
    </row>
    <row r="1021" spans="1:15" x14ac:dyDescent="0.3">
      <c r="A1021">
        <f>VALUE(LEFT('SBB FNF CDEC Data'!L1021,4))</f>
        <v>2006</v>
      </c>
      <c r="B1021">
        <f>VALUE(RIGHT(LEFT('SBB FNF CDEC Data'!L1021,6),2))</f>
        <v>9</v>
      </c>
      <c r="C1021">
        <f t="shared" si="15"/>
        <v>2006</v>
      </c>
      <c r="D1021">
        <f>'SBB FNF CDEC Data'!M1021/1000</f>
        <v>312.63900000000001</v>
      </c>
      <c r="G1021" t="s">
        <v>9</v>
      </c>
      <c r="H1021" t="s">
        <v>10</v>
      </c>
      <c r="I1021">
        <v>65</v>
      </c>
      <c r="J1021" t="s">
        <v>11</v>
      </c>
      <c r="K1021" t="s">
        <v>12</v>
      </c>
      <c r="L1021" t="s">
        <v>1986</v>
      </c>
      <c r="M1021" t="s">
        <v>1987</v>
      </c>
      <c r="N1021" t="s">
        <v>12</v>
      </c>
      <c r="O1021" t="s">
        <v>15</v>
      </c>
    </row>
    <row r="1022" spans="1:15" x14ac:dyDescent="0.3">
      <c r="A1022">
        <f>VALUE(LEFT('SBB FNF CDEC Data'!L1022,4))</f>
        <v>2006</v>
      </c>
      <c r="B1022">
        <f>VALUE(RIGHT(LEFT('SBB FNF CDEC Data'!L1022,6),2))</f>
        <v>10</v>
      </c>
      <c r="C1022">
        <f t="shared" si="15"/>
        <v>2007</v>
      </c>
      <c r="D1022">
        <f>'SBB FNF CDEC Data'!M1022/1000</f>
        <v>332.20600000000002</v>
      </c>
      <c r="G1022" t="s">
        <v>9</v>
      </c>
      <c r="H1022" t="s">
        <v>10</v>
      </c>
      <c r="I1022">
        <v>65</v>
      </c>
      <c r="J1022" t="s">
        <v>11</v>
      </c>
      <c r="K1022" t="s">
        <v>12</v>
      </c>
      <c r="L1022" t="s">
        <v>1988</v>
      </c>
      <c r="M1022" t="s">
        <v>1989</v>
      </c>
      <c r="N1022" t="s">
        <v>1416</v>
      </c>
      <c r="O1022" t="s">
        <v>15</v>
      </c>
    </row>
    <row r="1023" spans="1:15" x14ac:dyDescent="0.3">
      <c r="A1023">
        <f>VALUE(LEFT('SBB FNF CDEC Data'!L1023,4))</f>
        <v>2006</v>
      </c>
      <c r="B1023">
        <f>VALUE(RIGHT(LEFT('SBB FNF CDEC Data'!L1023,6),2))</f>
        <v>11</v>
      </c>
      <c r="C1023">
        <f t="shared" si="15"/>
        <v>2007</v>
      </c>
      <c r="D1023">
        <f>'SBB FNF CDEC Data'!M1023/1000</f>
        <v>389.44299999999998</v>
      </c>
      <c r="G1023" t="s">
        <v>9</v>
      </c>
      <c r="H1023" t="s">
        <v>10</v>
      </c>
      <c r="I1023">
        <v>65</v>
      </c>
      <c r="J1023" t="s">
        <v>11</v>
      </c>
      <c r="K1023" t="s">
        <v>12</v>
      </c>
      <c r="L1023" t="s">
        <v>1990</v>
      </c>
      <c r="M1023" t="s">
        <v>1991</v>
      </c>
      <c r="N1023" t="s">
        <v>1416</v>
      </c>
      <c r="O1023" t="s">
        <v>15</v>
      </c>
    </row>
    <row r="1024" spans="1:15" x14ac:dyDescent="0.3">
      <c r="A1024">
        <f>VALUE(LEFT('SBB FNF CDEC Data'!L1024,4))</f>
        <v>2006</v>
      </c>
      <c r="B1024">
        <f>VALUE(RIGHT(LEFT('SBB FNF CDEC Data'!L1024,6),2))</f>
        <v>12</v>
      </c>
      <c r="C1024">
        <f t="shared" si="15"/>
        <v>2007</v>
      </c>
      <c r="D1024">
        <f>'SBB FNF CDEC Data'!M1024/1000</f>
        <v>719.98099999999999</v>
      </c>
      <c r="G1024" t="s">
        <v>9</v>
      </c>
      <c r="H1024" t="s">
        <v>10</v>
      </c>
      <c r="I1024">
        <v>65</v>
      </c>
      <c r="J1024" t="s">
        <v>11</v>
      </c>
      <c r="K1024" t="s">
        <v>12</v>
      </c>
      <c r="L1024" t="s">
        <v>1992</v>
      </c>
      <c r="M1024" t="s">
        <v>1993</v>
      </c>
      <c r="N1024" t="s">
        <v>1416</v>
      </c>
      <c r="O1024" t="s">
        <v>15</v>
      </c>
    </row>
    <row r="1025" spans="1:15" x14ac:dyDescent="0.3">
      <c r="A1025">
        <f>VALUE(LEFT('SBB FNF CDEC Data'!L1025,4))</f>
        <v>2007</v>
      </c>
      <c r="B1025">
        <f>VALUE(RIGHT(LEFT('SBB FNF CDEC Data'!L1025,6),2))</f>
        <v>1</v>
      </c>
      <c r="C1025">
        <f t="shared" si="15"/>
        <v>2007</v>
      </c>
      <c r="D1025">
        <f>'SBB FNF CDEC Data'!M1025/1000</f>
        <v>428.428</v>
      </c>
      <c r="G1025" t="s">
        <v>9</v>
      </c>
      <c r="H1025" t="s">
        <v>10</v>
      </c>
      <c r="I1025">
        <v>65</v>
      </c>
      <c r="J1025" t="s">
        <v>11</v>
      </c>
      <c r="K1025" t="s">
        <v>12</v>
      </c>
      <c r="L1025" t="s">
        <v>1994</v>
      </c>
      <c r="M1025" t="s">
        <v>1995</v>
      </c>
      <c r="N1025" t="s">
        <v>1416</v>
      </c>
      <c r="O1025" t="s">
        <v>15</v>
      </c>
    </row>
    <row r="1026" spans="1:15" x14ac:dyDescent="0.3">
      <c r="A1026">
        <f>VALUE(LEFT('SBB FNF CDEC Data'!L1026,4))</f>
        <v>2007</v>
      </c>
      <c r="B1026">
        <f>VALUE(RIGHT(LEFT('SBB FNF CDEC Data'!L1026,6),2))</f>
        <v>2</v>
      </c>
      <c r="C1026">
        <f t="shared" si="15"/>
        <v>2007</v>
      </c>
      <c r="D1026">
        <f>'SBB FNF CDEC Data'!M1026/1000</f>
        <v>910.74099999999999</v>
      </c>
      <c r="G1026" t="s">
        <v>9</v>
      </c>
      <c r="H1026" t="s">
        <v>10</v>
      </c>
      <c r="I1026">
        <v>65</v>
      </c>
      <c r="J1026" t="s">
        <v>11</v>
      </c>
      <c r="K1026" t="s">
        <v>12</v>
      </c>
      <c r="L1026" t="s">
        <v>1996</v>
      </c>
      <c r="M1026" t="s">
        <v>1997</v>
      </c>
      <c r="N1026" t="s">
        <v>1416</v>
      </c>
      <c r="O1026" t="s">
        <v>15</v>
      </c>
    </row>
    <row r="1027" spans="1:15" x14ac:dyDescent="0.3">
      <c r="A1027">
        <f>VALUE(LEFT('SBB FNF CDEC Data'!L1027,4))</f>
        <v>2007</v>
      </c>
      <c r="B1027">
        <f>VALUE(RIGHT(LEFT('SBB FNF CDEC Data'!L1027,6),2))</f>
        <v>3</v>
      </c>
      <c r="C1027">
        <f t="shared" ref="C1027:C1090" si="16">IF(B1027&gt;=10,A1027+1,A1027)</f>
        <v>2007</v>
      </c>
      <c r="D1027">
        <f>'SBB FNF CDEC Data'!M1027/1000</f>
        <v>674.72900000000004</v>
      </c>
      <c r="G1027" t="s">
        <v>9</v>
      </c>
      <c r="H1027" t="s">
        <v>10</v>
      </c>
      <c r="I1027">
        <v>65</v>
      </c>
      <c r="J1027" t="s">
        <v>11</v>
      </c>
      <c r="K1027" t="s">
        <v>12</v>
      </c>
      <c r="L1027" t="s">
        <v>1998</v>
      </c>
      <c r="M1027" t="s">
        <v>1999</v>
      </c>
      <c r="N1027" t="s">
        <v>12</v>
      </c>
      <c r="O1027" t="s">
        <v>15</v>
      </c>
    </row>
    <row r="1028" spans="1:15" x14ac:dyDescent="0.3">
      <c r="A1028">
        <f>VALUE(LEFT('SBB FNF CDEC Data'!L1028,4))</f>
        <v>2007</v>
      </c>
      <c r="B1028">
        <f>VALUE(RIGHT(LEFT('SBB FNF CDEC Data'!L1028,6),2))</f>
        <v>4</v>
      </c>
      <c r="C1028">
        <f t="shared" si="16"/>
        <v>2007</v>
      </c>
      <c r="D1028">
        <f>'SBB FNF CDEC Data'!M1028/1000</f>
        <v>441.01600000000002</v>
      </c>
      <c r="G1028" t="s">
        <v>9</v>
      </c>
      <c r="H1028" t="s">
        <v>10</v>
      </c>
      <c r="I1028">
        <v>65</v>
      </c>
      <c r="J1028" t="s">
        <v>11</v>
      </c>
      <c r="K1028" t="s">
        <v>12</v>
      </c>
      <c r="L1028" t="s">
        <v>2000</v>
      </c>
      <c r="M1028" t="s">
        <v>2001</v>
      </c>
      <c r="N1028" t="s">
        <v>12</v>
      </c>
      <c r="O1028" t="s">
        <v>15</v>
      </c>
    </row>
    <row r="1029" spans="1:15" x14ac:dyDescent="0.3">
      <c r="A1029">
        <f>VALUE(LEFT('SBB FNF CDEC Data'!L1029,4))</f>
        <v>2007</v>
      </c>
      <c r="B1029">
        <f>VALUE(RIGHT(LEFT('SBB FNF CDEC Data'!L1029,6),2))</f>
        <v>5</v>
      </c>
      <c r="C1029">
        <f t="shared" si="16"/>
        <v>2007</v>
      </c>
      <c r="D1029">
        <f>'SBB FNF CDEC Data'!M1029/1000</f>
        <v>364.59699999999998</v>
      </c>
      <c r="G1029" t="s">
        <v>9</v>
      </c>
      <c r="H1029" t="s">
        <v>10</v>
      </c>
      <c r="I1029">
        <v>65</v>
      </c>
      <c r="J1029" t="s">
        <v>11</v>
      </c>
      <c r="K1029" t="s">
        <v>12</v>
      </c>
      <c r="L1029" t="s">
        <v>2002</v>
      </c>
      <c r="M1029" t="s">
        <v>2003</v>
      </c>
      <c r="N1029" t="s">
        <v>12</v>
      </c>
      <c r="O1029" t="s">
        <v>15</v>
      </c>
    </row>
    <row r="1030" spans="1:15" x14ac:dyDescent="0.3">
      <c r="A1030">
        <f>VALUE(LEFT('SBB FNF CDEC Data'!L1030,4))</f>
        <v>2007</v>
      </c>
      <c r="B1030">
        <f>VALUE(RIGHT(LEFT('SBB FNF CDEC Data'!L1030,6),2))</f>
        <v>6</v>
      </c>
      <c r="C1030">
        <f t="shared" si="16"/>
        <v>2007</v>
      </c>
      <c r="D1030">
        <f>'SBB FNF CDEC Data'!M1030/1000</f>
        <v>263.52300000000002</v>
      </c>
      <c r="G1030" t="s">
        <v>9</v>
      </c>
      <c r="H1030" t="s">
        <v>10</v>
      </c>
      <c r="I1030">
        <v>65</v>
      </c>
      <c r="J1030" t="s">
        <v>11</v>
      </c>
      <c r="K1030" t="s">
        <v>12</v>
      </c>
      <c r="L1030" t="s">
        <v>2004</v>
      </c>
      <c r="M1030" t="s">
        <v>2005</v>
      </c>
      <c r="N1030" t="s">
        <v>12</v>
      </c>
      <c r="O1030" t="s">
        <v>15</v>
      </c>
    </row>
    <row r="1031" spans="1:15" x14ac:dyDescent="0.3">
      <c r="A1031">
        <f>VALUE(LEFT('SBB FNF CDEC Data'!L1031,4))</f>
        <v>2007</v>
      </c>
      <c r="B1031">
        <f>VALUE(RIGHT(LEFT('SBB FNF CDEC Data'!L1031,6),2))</f>
        <v>7</v>
      </c>
      <c r="C1031">
        <f t="shared" si="16"/>
        <v>2007</v>
      </c>
      <c r="D1031">
        <f>'SBB FNF CDEC Data'!M1031/1000</f>
        <v>242.03100000000001</v>
      </c>
      <c r="G1031" t="s">
        <v>9</v>
      </c>
      <c r="H1031" t="s">
        <v>10</v>
      </c>
      <c r="I1031">
        <v>65</v>
      </c>
      <c r="J1031" t="s">
        <v>11</v>
      </c>
      <c r="K1031" t="s">
        <v>12</v>
      </c>
      <c r="L1031" t="s">
        <v>2006</v>
      </c>
      <c r="M1031" t="s">
        <v>2007</v>
      </c>
      <c r="N1031" t="s">
        <v>12</v>
      </c>
      <c r="O1031" t="s">
        <v>15</v>
      </c>
    </row>
    <row r="1032" spans="1:15" x14ac:dyDescent="0.3">
      <c r="A1032">
        <f>VALUE(LEFT('SBB FNF CDEC Data'!L1032,4))</f>
        <v>2007</v>
      </c>
      <c r="B1032">
        <f>VALUE(RIGHT(LEFT('SBB FNF CDEC Data'!L1032,6),2))</f>
        <v>8</v>
      </c>
      <c r="C1032">
        <f t="shared" si="16"/>
        <v>2007</v>
      </c>
      <c r="D1032">
        <f>'SBB FNF CDEC Data'!M1032/1000</f>
        <v>222.00299999999999</v>
      </c>
      <c r="G1032" t="s">
        <v>9</v>
      </c>
      <c r="H1032" t="s">
        <v>10</v>
      </c>
      <c r="I1032">
        <v>65</v>
      </c>
      <c r="J1032" t="s">
        <v>11</v>
      </c>
      <c r="K1032" t="s">
        <v>12</v>
      </c>
      <c r="L1032" t="s">
        <v>2008</v>
      </c>
      <c r="M1032" t="s">
        <v>2009</v>
      </c>
      <c r="N1032" t="s">
        <v>1416</v>
      </c>
      <c r="O1032" t="s">
        <v>15</v>
      </c>
    </row>
    <row r="1033" spans="1:15" x14ac:dyDescent="0.3">
      <c r="A1033">
        <f>VALUE(LEFT('SBB FNF CDEC Data'!L1033,4))</f>
        <v>2007</v>
      </c>
      <c r="B1033">
        <f>VALUE(RIGHT(LEFT('SBB FNF CDEC Data'!L1033,6),2))</f>
        <v>9</v>
      </c>
      <c r="C1033">
        <f t="shared" si="16"/>
        <v>2007</v>
      </c>
      <c r="D1033">
        <f>'SBB FNF CDEC Data'!M1033/1000</f>
        <v>227.12899999999999</v>
      </c>
      <c r="G1033" t="s">
        <v>9</v>
      </c>
      <c r="H1033" t="s">
        <v>10</v>
      </c>
      <c r="I1033">
        <v>65</v>
      </c>
      <c r="J1033" t="s">
        <v>11</v>
      </c>
      <c r="K1033" t="s">
        <v>12</v>
      </c>
      <c r="L1033" t="s">
        <v>2010</v>
      </c>
      <c r="M1033" t="s">
        <v>2011</v>
      </c>
      <c r="N1033" t="s">
        <v>1416</v>
      </c>
      <c r="O1033" t="s">
        <v>15</v>
      </c>
    </row>
    <row r="1034" spans="1:15" x14ac:dyDescent="0.3">
      <c r="A1034">
        <f>VALUE(LEFT('SBB FNF CDEC Data'!L1034,4))</f>
        <v>2007</v>
      </c>
      <c r="B1034">
        <f>VALUE(RIGHT(LEFT('SBB FNF CDEC Data'!L1034,6),2))</f>
        <v>10</v>
      </c>
      <c r="C1034">
        <f t="shared" si="16"/>
        <v>2008</v>
      </c>
      <c r="D1034">
        <f>'SBB FNF CDEC Data'!M1034/1000</f>
        <v>325.74099999999999</v>
      </c>
      <c r="G1034" t="s">
        <v>9</v>
      </c>
      <c r="H1034" t="s">
        <v>10</v>
      </c>
      <c r="I1034">
        <v>65</v>
      </c>
      <c r="J1034" t="s">
        <v>11</v>
      </c>
      <c r="K1034" t="s">
        <v>12</v>
      </c>
      <c r="L1034" t="s">
        <v>2012</v>
      </c>
      <c r="M1034" t="s">
        <v>2013</v>
      </c>
      <c r="N1034" t="s">
        <v>12</v>
      </c>
      <c r="O1034" t="s">
        <v>15</v>
      </c>
    </row>
    <row r="1035" spans="1:15" x14ac:dyDescent="0.3">
      <c r="A1035">
        <f>VALUE(LEFT('SBB FNF CDEC Data'!L1035,4))</f>
        <v>2007</v>
      </c>
      <c r="B1035">
        <f>VALUE(RIGHT(LEFT('SBB FNF CDEC Data'!L1035,6),2))</f>
        <v>11</v>
      </c>
      <c r="C1035">
        <f t="shared" si="16"/>
        <v>2008</v>
      </c>
      <c r="D1035">
        <f>'SBB FNF CDEC Data'!M1035/1000</f>
        <v>261.13600000000002</v>
      </c>
      <c r="G1035" t="s">
        <v>9</v>
      </c>
      <c r="H1035" t="s">
        <v>10</v>
      </c>
      <c r="I1035">
        <v>65</v>
      </c>
      <c r="J1035" t="s">
        <v>11</v>
      </c>
      <c r="K1035" t="s">
        <v>12</v>
      </c>
      <c r="L1035" t="s">
        <v>2014</v>
      </c>
      <c r="M1035" t="s">
        <v>2015</v>
      </c>
      <c r="N1035" t="s">
        <v>12</v>
      </c>
      <c r="O1035" t="s">
        <v>15</v>
      </c>
    </row>
    <row r="1036" spans="1:15" x14ac:dyDescent="0.3">
      <c r="A1036">
        <f>VALUE(LEFT('SBB FNF CDEC Data'!L1036,4))</f>
        <v>2007</v>
      </c>
      <c r="B1036">
        <f>VALUE(RIGHT(LEFT('SBB FNF CDEC Data'!L1036,6),2))</f>
        <v>12</v>
      </c>
      <c r="C1036">
        <f t="shared" si="16"/>
        <v>2008</v>
      </c>
      <c r="D1036">
        <f>'SBB FNF CDEC Data'!M1036/1000</f>
        <v>427.23399999999998</v>
      </c>
      <c r="G1036" t="s">
        <v>9</v>
      </c>
      <c r="H1036" t="s">
        <v>10</v>
      </c>
      <c r="I1036">
        <v>65</v>
      </c>
      <c r="J1036" t="s">
        <v>11</v>
      </c>
      <c r="K1036" t="s">
        <v>12</v>
      </c>
      <c r="L1036" t="s">
        <v>2016</v>
      </c>
      <c r="M1036" t="s">
        <v>2017</v>
      </c>
      <c r="N1036" t="s">
        <v>12</v>
      </c>
      <c r="O1036" t="s">
        <v>15</v>
      </c>
    </row>
    <row r="1037" spans="1:15" x14ac:dyDescent="0.3">
      <c r="A1037">
        <f>VALUE(LEFT('SBB FNF CDEC Data'!L1037,4))</f>
        <v>2008</v>
      </c>
      <c r="B1037">
        <f>VALUE(RIGHT(LEFT('SBB FNF CDEC Data'!L1037,6),2))</f>
        <v>1</v>
      </c>
      <c r="C1037">
        <f t="shared" si="16"/>
        <v>2008</v>
      </c>
      <c r="D1037">
        <f>'SBB FNF CDEC Data'!M1037/1000</f>
        <v>996.82399999999996</v>
      </c>
      <c r="G1037" t="s">
        <v>9</v>
      </c>
      <c r="H1037" t="s">
        <v>10</v>
      </c>
      <c r="I1037">
        <v>65</v>
      </c>
      <c r="J1037" t="s">
        <v>11</v>
      </c>
      <c r="K1037" t="s">
        <v>12</v>
      </c>
      <c r="L1037" t="s">
        <v>2018</v>
      </c>
      <c r="M1037" t="s">
        <v>2019</v>
      </c>
      <c r="N1037" t="s">
        <v>12</v>
      </c>
      <c r="O1037" t="s">
        <v>15</v>
      </c>
    </row>
    <row r="1038" spans="1:15" x14ac:dyDescent="0.3">
      <c r="A1038">
        <f>VALUE(LEFT('SBB FNF CDEC Data'!L1038,4))</f>
        <v>2008</v>
      </c>
      <c r="B1038">
        <f>VALUE(RIGHT(LEFT('SBB FNF CDEC Data'!L1038,6),2))</f>
        <v>2</v>
      </c>
      <c r="C1038">
        <f t="shared" si="16"/>
        <v>2008</v>
      </c>
      <c r="D1038">
        <f>'SBB FNF CDEC Data'!M1038/1000</f>
        <v>1003.059</v>
      </c>
      <c r="G1038" t="s">
        <v>9</v>
      </c>
      <c r="H1038" t="s">
        <v>10</v>
      </c>
      <c r="I1038">
        <v>65</v>
      </c>
      <c r="J1038" t="s">
        <v>11</v>
      </c>
      <c r="K1038" t="s">
        <v>12</v>
      </c>
      <c r="L1038" t="s">
        <v>2020</v>
      </c>
      <c r="M1038" t="s">
        <v>2021</v>
      </c>
      <c r="N1038" t="s">
        <v>12</v>
      </c>
      <c r="O1038" t="s">
        <v>15</v>
      </c>
    </row>
    <row r="1039" spans="1:15" x14ac:dyDescent="0.3">
      <c r="A1039">
        <f>VALUE(LEFT('SBB FNF CDEC Data'!L1039,4))</f>
        <v>2008</v>
      </c>
      <c r="B1039">
        <f>VALUE(RIGHT(LEFT('SBB FNF CDEC Data'!L1039,6),2))</f>
        <v>3</v>
      </c>
      <c r="C1039">
        <f t="shared" si="16"/>
        <v>2008</v>
      </c>
      <c r="D1039">
        <f>'SBB FNF CDEC Data'!M1039/1000</f>
        <v>701.745</v>
      </c>
      <c r="G1039" t="s">
        <v>9</v>
      </c>
      <c r="H1039" t="s">
        <v>10</v>
      </c>
      <c r="I1039">
        <v>65</v>
      </c>
      <c r="J1039" t="s">
        <v>11</v>
      </c>
      <c r="K1039" t="s">
        <v>12</v>
      </c>
      <c r="L1039" t="s">
        <v>2022</v>
      </c>
      <c r="M1039" t="s">
        <v>2023</v>
      </c>
      <c r="N1039" t="s">
        <v>12</v>
      </c>
      <c r="O1039" t="s">
        <v>15</v>
      </c>
    </row>
    <row r="1040" spans="1:15" x14ac:dyDescent="0.3">
      <c r="A1040">
        <f>VALUE(LEFT('SBB FNF CDEC Data'!L1040,4))</f>
        <v>2008</v>
      </c>
      <c r="B1040">
        <f>VALUE(RIGHT(LEFT('SBB FNF CDEC Data'!L1040,6),2))</f>
        <v>4</v>
      </c>
      <c r="C1040">
        <f t="shared" si="16"/>
        <v>2008</v>
      </c>
      <c r="D1040">
        <f>'SBB FNF CDEC Data'!M1040/1000</f>
        <v>454.82100000000003</v>
      </c>
      <c r="G1040" t="s">
        <v>9</v>
      </c>
      <c r="H1040" t="s">
        <v>10</v>
      </c>
      <c r="I1040">
        <v>65</v>
      </c>
      <c r="J1040" t="s">
        <v>11</v>
      </c>
      <c r="K1040" t="s">
        <v>12</v>
      </c>
      <c r="L1040" t="s">
        <v>2024</v>
      </c>
      <c r="M1040" t="s">
        <v>2025</v>
      </c>
      <c r="N1040" t="s">
        <v>12</v>
      </c>
      <c r="O1040" t="s">
        <v>15</v>
      </c>
    </row>
    <row r="1041" spans="1:15" x14ac:dyDescent="0.3">
      <c r="A1041">
        <f>VALUE(LEFT('SBB FNF CDEC Data'!L1041,4))</f>
        <v>2008</v>
      </c>
      <c r="B1041">
        <f>VALUE(RIGHT(LEFT('SBB FNF CDEC Data'!L1041,6),2))</f>
        <v>5</v>
      </c>
      <c r="C1041">
        <f t="shared" si="16"/>
        <v>2008</v>
      </c>
      <c r="D1041">
        <f>'SBB FNF CDEC Data'!M1041/1000</f>
        <v>523.21299999999997</v>
      </c>
      <c r="G1041" t="s">
        <v>9</v>
      </c>
      <c r="H1041" t="s">
        <v>10</v>
      </c>
      <c r="I1041">
        <v>65</v>
      </c>
      <c r="J1041" t="s">
        <v>11</v>
      </c>
      <c r="K1041" t="s">
        <v>12</v>
      </c>
      <c r="L1041" t="s">
        <v>2026</v>
      </c>
      <c r="M1041" t="s">
        <v>2027</v>
      </c>
      <c r="N1041" t="s">
        <v>12</v>
      </c>
      <c r="O1041" t="s">
        <v>15</v>
      </c>
    </row>
    <row r="1042" spans="1:15" x14ac:dyDescent="0.3">
      <c r="A1042">
        <f>VALUE(LEFT('SBB FNF CDEC Data'!L1042,4))</f>
        <v>2008</v>
      </c>
      <c r="B1042">
        <f>VALUE(RIGHT(LEFT('SBB FNF CDEC Data'!L1042,6),2))</f>
        <v>6</v>
      </c>
      <c r="C1042">
        <f t="shared" si="16"/>
        <v>2008</v>
      </c>
      <c r="D1042">
        <f>'SBB FNF CDEC Data'!M1042/1000</f>
        <v>297.65100000000001</v>
      </c>
      <c r="G1042" t="s">
        <v>9</v>
      </c>
      <c r="H1042" t="s">
        <v>10</v>
      </c>
      <c r="I1042">
        <v>65</v>
      </c>
      <c r="J1042" t="s">
        <v>11</v>
      </c>
      <c r="K1042" t="s">
        <v>12</v>
      </c>
      <c r="L1042" t="s">
        <v>2028</v>
      </c>
      <c r="M1042" t="s">
        <v>2029</v>
      </c>
      <c r="N1042" t="s">
        <v>12</v>
      </c>
      <c r="O1042" t="s">
        <v>15</v>
      </c>
    </row>
    <row r="1043" spans="1:15" x14ac:dyDescent="0.3">
      <c r="A1043">
        <f>VALUE(LEFT('SBB FNF CDEC Data'!L1043,4))</f>
        <v>2008</v>
      </c>
      <c r="B1043">
        <f>VALUE(RIGHT(LEFT('SBB FNF CDEC Data'!L1043,6),2))</f>
        <v>7</v>
      </c>
      <c r="C1043">
        <f t="shared" si="16"/>
        <v>2008</v>
      </c>
      <c r="D1043">
        <f>'SBB FNF CDEC Data'!M1043/1000</f>
        <v>224.90799999999999</v>
      </c>
      <c r="G1043" t="s">
        <v>9</v>
      </c>
      <c r="H1043" t="s">
        <v>10</v>
      </c>
      <c r="I1043">
        <v>65</v>
      </c>
      <c r="J1043" t="s">
        <v>11</v>
      </c>
      <c r="K1043" t="s">
        <v>12</v>
      </c>
      <c r="L1043" t="s">
        <v>2030</v>
      </c>
      <c r="M1043" t="s">
        <v>2031</v>
      </c>
      <c r="N1043" t="s">
        <v>12</v>
      </c>
      <c r="O1043" t="s">
        <v>15</v>
      </c>
    </row>
    <row r="1044" spans="1:15" x14ac:dyDescent="0.3">
      <c r="A1044">
        <f>VALUE(LEFT('SBB FNF CDEC Data'!L1044,4))</f>
        <v>2008</v>
      </c>
      <c r="B1044">
        <f>VALUE(RIGHT(LEFT('SBB FNF CDEC Data'!L1044,6),2))</f>
        <v>8</v>
      </c>
      <c r="C1044">
        <f t="shared" si="16"/>
        <v>2008</v>
      </c>
      <c r="D1044">
        <f>'SBB FNF CDEC Data'!M1044/1000</f>
        <v>224.06399999999999</v>
      </c>
      <c r="G1044" t="s">
        <v>9</v>
      </c>
      <c r="H1044" t="s">
        <v>10</v>
      </c>
      <c r="I1044">
        <v>65</v>
      </c>
      <c r="J1044" t="s">
        <v>11</v>
      </c>
      <c r="K1044" t="s">
        <v>12</v>
      </c>
      <c r="L1044" t="s">
        <v>2032</v>
      </c>
      <c r="M1044" t="s">
        <v>2033</v>
      </c>
      <c r="N1044" t="s">
        <v>1416</v>
      </c>
      <c r="O1044" t="s">
        <v>15</v>
      </c>
    </row>
    <row r="1045" spans="1:15" x14ac:dyDescent="0.3">
      <c r="A1045">
        <f>VALUE(LEFT('SBB FNF CDEC Data'!L1045,4))</f>
        <v>2008</v>
      </c>
      <c r="B1045">
        <f>VALUE(RIGHT(LEFT('SBB FNF CDEC Data'!L1045,6),2))</f>
        <v>9</v>
      </c>
      <c r="C1045">
        <f t="shared" si="16"/>
        <v>2008</v>
      </c>
      <c r="D1045">
        <f>'SBB FNF CDEC Data'!M1045/1000</f>
        <v>190.51900000000001</v>
      </c>
      <c r="G1045" t="s">
        <v>9</v>
      </c>
      <c r="H1045" t="s">
        <v>10</v>
      </c>
      <c r="I1045">
        <v>65</v>
      </c>
      <c r="J1045" t="s">
        <v>11</v>
      </c>
      <c r="K1045" t="s">
        <v>12</v>
      </c>
      <c r="L1045" t="s">
        <v>2034</v>
      </c>
      <c r="M1045" t="s">
        <v>2035</v>
      </c>
      <c r="N1045" t="s">
        <v>12</v>
      </c>
      <c r="O1045" t="s">
        <v>15</v>
      </c>
    </row>
    <row r="1046" spans="1:15" x14ac:dyDescent="0.3">
      <c r="A1046">
        <f>VALUE(LEFT('SBB FNF CDEC Data'!L1046,4))</f>
        <v>2008</v>
      </c>
      <c r="B1046">
        <f>VALUE(RIGHT(LEFT('SBB FNF CDEC Data'!L1046,6),2))</f>
        <v>10</v>
      </c>
      <c r="C1046">
        <f t="shared" si="16"/>
        <v>2009</v>
      </c>
      <c r="D1046">
        <f>'SBB FNF CDEC Data'!M1046/1000</f>
        <v>265.726</v>
      </c>
      <c r="G1046" t="s">
        <v>9</v>
      </c>
      <c r="H1046" t="s">
        <v>10</v>
      </c>
      <c r="I1046">
        <v>65</v>
      </c>
      <c r="J1046" t="s">
        <v>11</v>
      </c>
      <c r="K1046" t="s">
        <v>12</v>
      </c>
      <c r="L1046" t="s">
        <v>2036</v>
      </c>
      <c r="M1046" t="s">
        <v>2037</v>
      </c>
      <c r="N1046" t="s">
        <v>12</v>
      </c>
      <c r="O1046" t="s">
        <v>15</v>
      </c>
    </row>
    <row r="1047" spans="1:15" x14ac:dyDescent="0.3">
      <c r="A1047">
        <f>VALUE(LEFT('SBB FNF CDEC Data'!L1047,4))</f>
        <v>2008</v>
      </c>
      <c r="B1047">
        <f>VALUE(RIGHT(LEFT('SBB FNF CDEC Data'!L1047,6),2))</f>
        <v>11</v>
      </c>
      <c r="C1047">
        <f t="shared" si="16"/>
        <v>2009</v>
      </c>
      <c r="D1047">
        <f>'SBB FNF CDEC Data'!M1047/1000</f>
        <v>316.846</v>
      </c>
      <c r="G1047" t="s">
        <v>9</v>
      </c>
      <c r="H1047" t="s">
        <v>10</v>
      </c>
      <c r="I1047">
        <v>65</v>
      </c>
      <c r="J1047" t="s">
        <v>11</v>
      </c>
      <c r="K1047" t="s">
        <v>12</v>
      </c>
      <c r="L1047" t="s">
        <v>2038</v>
      </c>
      <c r="M1047" t="s">
        <v>2039</v>
      </c>
      <c r="N1047" t="s">
        <v>12</v>
      </c>
      <c r="O1047" t="s">
        <v>15</v>
      </c>
    </row>
    <row r="1048" spans="1:15" x14ac:dyDescent="0.3">
      <c r="A1048">
        <f>VALUE(LEFT('SBB FNF CDEC Data'!L1048,4))</f>
        <v>2008</v>
      </c>
      <c r="B1048">
        <f>VALUE(RIGHT(LEFT('SBB FNF CDEC Data'!L1048,6),2))</f>
        <v>12</v>
      </c>
      <c r="C1048">
        <f t="shared" si="16"/>
        <v>2009</v>
      </c>
      <c r="D1048">
        <f>'SBB FNF CDEC Data'!M1048/1000</f>
        <v>301.61</v>
      </c>
      <c r="G1048" t="s">
        <v>9</v>
      </c>
      <c r="H1048" t="s">
        <v>10</v>
      </c>
      <c r="I1048">
        <v>65</v>
      </c>
      <c r="J1048" t="s">
        <v>11</v>
      </c>
      <c r="K1048" t="s">
        <v>12</v>
      </c>
      <c r="L1048" t="s">
        <v>2040</v>
      </c>
      <c r="M1048" t="s">
        <v>2041</v>
      </c>
      <c r="N1048" t="s">
        <v>12</v>
      </c>
      <c r="O1048" t="s">
        <v>15</v>
      </c>
    </row>
    <row r="1049" spans="1:15" x14ac:dyDescent="0.3">
      <c r="A1049">
        <f>VALUE(LEFT('SBB FNF CDEC Data'!L1049,4))</f>
        <v>2009</v>
      </c>
      <c r="B1049">
        <f>VALUE(RIGHT(LEFT('SBB FNF CDEC Data'!L1049,6),2))</f>
        <v>1</v>
      </c>
      <c r="C1049">
        <f t="shared" si="16"/>
        <v>2009</v>
      </c>
      <c r="D1049">
        <f>'SBB FNF CDEC Data'!M1049/1000</f>
        <v>318.08999999999997</v>
      </c>
      <c r="G1049" t="s">
        <v>9</v>
      </c>
      <c r="H1049" t="s">
        <v>10</v>
      </c>
      <c r="I1049">
        <v>65</v>
      </c>
      <c r="J1049" t="s">
        <v>11</v>
      </c>
      <c r="K1049" t="s">
        <v>12</v>
      </c>
      <c r="L1049" t="s">
        <v>2042</v>
      </c>
      <c r="M1049" t="s">
        <v>2043</v>
      </c>
      <c r="N1049" t="s">
        <v>12</v>
      </c>
      <c r="O1049" t="s">
        <v>15</v>
      </c>
    </row>
    <row r="1050" spans="1:15" x14ac:dyDescent="0.3">
      <c r="A1050">
        <f>VALUE(LEFT('SBB FNF CDEC Data'!L1050,4))</f>
        <v>2009</v>
      </c>
      <c r="B1050">
        <f>VALUE(RIGHT(LEFT('SBB FNF CDEC Data'!L1050,6),2))</f>
        <v>2</v>
      </c>
      <c r="C1050">
        <f t="shared" si="16"/>
        <v>2009</v>
      </c>
      <c r="D1050">
        <f>'SBB FNF CDEC Data'!M1050/1000</f>
        <v>1044.1780000000001</v>
      </c>
      <c r="G1050" t="s">
        <v>9</v>
      </c>
      <c r="H1050" t="s">
        <v>10</v>
      </c>
      <c r="I1050">
        <v>65</v>
      </c>
      <c r="J1050" t="s">
        <v>11</v>
      </c>
      <c r="K1050" t="s">
        <v>12</v>
      </c>
      <c r="L1050" t="s">
        <v>2044</v>
      </c>
      <c r="M1050" t="s">
        <v>2045</v>
      </c>
      <c r="N1050" t="s">
        <v>12</v>
      </c>
      <c r="O1050" t="s">
        <v>15</v>
      </c>
    </row>
    <row r="1051" spans="1:15" x14ac:dyDescent="0.3">
      <c r="A1051">
        <f>VALUE(LEFT('SBB FNF CDEC Data'!L1051,4))</f>
        <v>2009</v>
      </c>
      <c r="B1051">
        <f>VALUE(RIGHT(LEFT('SBB FNF CDEC Data'!L1051,6),2))</f>
        <v>3</v>
      </c>
      <c r="C1051">
        <f t="shared" si="16"/>
        <v>2009</v>
      </c>
      <c r="D1051">
        <f>'SBB FNF CDEC Data'!M1051/1000</f>
        <v>1391.67</v>
      </c>
      <c r="G1051" t="s">
        <v>9</v>
      </c>
      <c r="H1051" t="s">
        <v>10</v>
      </c>
      <c r="I1051">
        <v>65</v>
      </c>
      <c r="J1051" t="s">
        <v>11</v>
      </c>
      <c r="K1051" t="s">
        <v>12</v>
      </c>
      <c r="L1051" t="s">
        <v>2046</v>
      </c>
      <c r="M1051" t="s">
        <v>2047</v>
      </c>
      <c r="N1051" t="s">
        <v>12</v>
      </c>
      <c r="O1051" t="s">
        <v>15</v>
      </c>
    </row>
    <row r="1052" spans="1:15" x14ac:dyDescent="0.3">
      <c r="A1052">
        <f>VALUE(LEFT('SBB FNF CDEC Data'!L1052,4))</f>
        <v>2009</v>
      </c>
      <c r="B1052">
        <f>VALUE(RIGHT(LEFT('SBB FNF CDEC Data'!L1052,6),2))</f>
        <v>4</v>
      </c>
      <c r="C1052">
        <f t="shared" si="16"/>
        <v>2009</v>
      </c>
      <c r="D1052">
        <f>'SBB FNF CDEC Data'!M1052/1000</f>
        <v>574.68499999999995</v>
      </c>
      <c r="G1052" t="s">
        <v>9</v>
      </c>
      <c r="H1052" t="s">
        <v>10</v>
      </c>
      <c r="I1052">
        <v>65</v>
      </c>
      <c r="J1052" t="s">
        <v>11</v>
      </c>
      <c r="K1052" t="s">
        <v>12</v>
      </c>
      <c r="L1052" t="s">
        <v>2048</v>
      </c>
      <c r="M1052" t="s">
        <v>2049</v>
      </c>
      <c r="N1052" t="s">
        <v>12</v>
      </c>
      <c r="O1052" t="s">
        <v>15</v>
      </c>
    </row>
    <row r="1053" spans="1:15" x14ac:dyDescent="0.3">
      <c r="A1053">
        <f>VALUE(LEFT('SBB FNF CDEC Data'!L1053,4))</f>
        <v>2009</v>
      </c>
      <c r="B1053">
        <f>VALUE(RIGHT(LEFT('SBB FNF CDEC Data'!L1053,6),2))</f>
        <v>5</v>
      </c>
      <c r="C1053">
        <f t="shared" si="16"/>
        <v>2009</v>
      </c>
      <c r="D1053">
        <f>'SBB FNF CDEC Data'!M1053/1000</f>
        <v>828.66800000000001</v>
      </c>
      <c r="G1053" t="s">
        <v>9</v>
      </c>
      <c r="H1053" t="s">
        <v>10</v>
      </c>
      <c r="I1053">
        <v>65</v>
      </c>
      <c r="J1053" t="s">
        <v>11</v>
      </c>
      <c r="K1053" t="s">
        <v>12</v>
      </c>
      <c r="L1053" t="s">
        <v>2050</v>
      </c>
      <c r="M1053" t="s">
        <v>2051</v>
      </c>
      <c r="N1053" t="s">
        <v>12</v>
      </c>
      <c r="O1053" t="s">
        <v>15</v>
      </c>
    </row>
    <row r="1054" spans="1:15" x14ac:dyDescent="0.3">
      <c r="A1054">
        <f>VALUE(LEFT('SBB FNF CDEC Data'!L1054,4))</f>
        <v>2009</v>
      </c>
      <c r="B1054">
        <f>VALUE(RIGHT(LEFT('SBB FNF CDEC Data'!L1054,6),2))</f>
        <v>6</v>
      </c>
      <c r="C1054">
        <f t="shared" si="16"/>
        <v>2009</v>
      </c>
      <c r="D1054">
        <f>'SBB FNF CDEC Data'!M1054/1000</f>
        <v>393.92</v>
      </c>
      <c r="G1054" t="s">
        <v>9</v>
      </c>
      <c r="H1054" t="s">
        <v>10</v>
      </c>
      <c r="I1054">
        <v>65</v>
      </c>
      <c r="J1054" t="s">
        <v>11</v>
      </c>
      <c r="K1054" t="s">
        <v>12</v>
      </c>
      <c r="L1054" t="s">
        <v>2052</v>
      </c>
      <c r="M1054" t="s">
        <v>2053</v>
      </c>
      <c r="N1054" t="s">
        <v>12</v>
      </c>
      <c r="O1054" t="s">
        <v>15</v>
      </c>
    </row>
    <row r="1055" spans="1:15" x14ac:dyDescent="0.3">
      <c r="A1055">
        <f>VALUE(LEFT('SBB FNF CDEC Data'!L1055,4))</f>
        <v>2009</v>
      </c>
      <c r="B1055">
        <f>VALUE(RIGHT(LEFT('SBB FNF CDEC Data'!L1055,6),2))</f>
        <v>7</v>
      </c>
      <c r="C1055">
        <f t="shared" si="16"/>
        <v>2009</v>
      </c>
      <c r="D1055">
        <f>'SBB FNF CDEC Data'!M1055/1000</f>
        <v>292.678</v>
      </c>
      <c r="G1055" t="s">
        <v>9</v>
      </c>
      <c r="H1055" t="s">
        <v>10</v>
      </c>
      <c r="I1055">
        <v>65</v>
      </c>
      <c r="J1055" t="s">
        <v>11</v>
      </c>
      <c r="K1055" t="s">
        <v>12</v>
      </c>
      <c r="L1055" t="s">
        <v>2054</v>
      </c>
      <c r="M1055" t="s">
        <v>2055</v>
      </c>
      <c r="N1055" t="s">
        <v>12</v>
      </c>
      <c r="O1055" t="s">
        <v>15</v>
      </c>
    </row>
    <row r="1056" spans="1:15" x14ac:dyDescent="0.3">
      <c r="A1056">
        <f>VALUE(LEFT('SBB FNF CDEC Data'!L1056,4))</f>
        <v>2009</v>
      </c>
      <c r="B1056">
        <f>VALUE(RIGHT(LEFT('SBB FNF CDEC Data'!L1056,6),2))</f>
        <v>8</v>
      </c>
      <c r="C1056">
        <f t="shared" si="16"/>
        <v>2009</v>
      </c>
      <c r="D1056">
        <f>'SBB FNF CDEC Data'!M1056/1000</f>
        <v>262.41000000000003</v>
      </c>
      <c r="G1056" t="s">
        <v>9</v>
      </c>
      <c r="H1056" t="s">
        <v>10</v>
      </c>
      <c r="I1056">
        <v>65</v>
      </c>
      <c r="J1056" t="s">
        <v>11</v>
      </c>
      <c r="K1056" t="s">
        <v>12</v>
      </c>
      <c r="L1056" t="s">
        <v>2056</v>
      </c>
      <c r="M1056" t="s">
        <v>2057</v>
      </c>
      <c r="N1056" t="s">
        <v>12</v>
      </c>
      <c r="O1056" t="s">
        <v>15</v>
      </c>
    </row>
    <row r="1057" spans="1:15" x14ac:dyDescent="0.3">
      <c r="A1057">
        <f>VALUE(LEFT('SBB FNF CDEC Data'!L1057,4))</f>
        <v>2009</v>
      </c>
      <c r="B1057">
        <f>VALUE(RIGHT(LEFT('SBB FNF CDEC Data'!L1057,6),2))</f>
        <v>9</v>
      </c>
      <c r="C1057">
        <f t="shared" si="16"/>
        <v>2009</v>
      </c>
      <c r="D1057">
        <f>'SBB FNF CDEC Data'!M1057/1000</f>
        <v>235.755</v>
      </c>
      <c r="G1057" t="s">
        <v>9</v>
      </c>
      <c r="H1057" t="s">
        <v>10</v>
      </c>
      <c r="I1057">
        <v>65</v>
      </c>
      <c r="J1057" t="s">
        <v>11</v>
      </c>
      <c r="K1057" t="s">
        <v>12</v>
      </c>
      <c r="L1057" t="s">
        <v>2058</v>
      </c>
      <c r="M1057" t="s">
        <v>2059</v>
      </c>
      <c r="N1057" t="s">
        <v>12</v>
      </c>
      <c r="O1057" t="s">
        <v>15</v>
      </c>
    </row>
    <row r="1058" spans="1:15" x14ac:dyDescent="0.3">
      <c r="A1058">
        <f>VALUE(LEFT('SBB FNF CDEC Data'!L1058,4))</f>
        <v>2009</v>
      </c>
      <c r="B1058">
        <f>VALUE(RIGHT(LEFT('SBB FNF CDEC Data'!L1058,6),2))</f>
        <v>10</v>
      </c>
      <c r="C1058">
        <f t="shared" si="16"/>
        <v>2010</v>
      </c>
      <c r="D1058">
        <f>'SBB FNF CDEC Data'!M1058/1000</f>
        <v>365.54399999999998</v>
      </c>
      <c r="G1058" t="s">
        <v>9</v>
      </c>
      <c r="H1058" t="s">
        <v>10</v>
      </c>
      <c r="I1058">
        <v>65</v>
      </c>
      <c r="J1058" t="s">
        <v>11</v>
      </c>
      <c r="K1058" t="s">
        <v>12</v>
      </c>
      <c r="L1058" t="s">
        <v>2060</v>
      </c>
      <c r="M1058" t="s">
        <v>2061</v>
      </c>
      <c r="N1058" t="s">
        <v>12</v>
      </c>
      <c r="O1058" t="s">
        <v>15</v>
      </c>
    </row>
    <row r="1059" spans="1:15" x14ac:dyDescent="0.3">
      <c r="A1059">
        <f>VALUE(LEFT('SBB FNF CDEC Data'!L1059,4))</f>
        <v>2009</v>
      </c>
      <c r="B1059">
        <f>VALUE(RIGHT(LEFT('SBB FNF CDEC Data'!L1059,6),2))</f>
        <v>11</v>
      </c>
      <c r="C1059">
        <f t="shared" si="16"/>
        <v>2010</v>
      </c>
      <c r="D1059">
        <f>'SBB FNF CDEC Data'!M1059/1000</f>
        <v>255.28899999999999</v>
      </c>
      <c r="G1059" t="s">
        <v>9</v>
      </c>
      <c r="H1059" t="s">
        <v>10</v>
      </c>
      <c r="I1059">
        <v>65</v>
      </c>
      <c r="J1059" t="s">
        <v>11</v>
      </c>
      <c r="K1059" t="s">
        <v>12</v>
      </c>
      <c r="L1059" t="s">
        <v>2062</v>
      </c>
      <c r="M1059" t="s">
        <v>2063</v>
      </c>
      <c r="N1059" t="s">
        <v>12</v>
      </c>
      <c r="O1059" t="s">
        <v>15</v>
      </c>
    </row>
    <row r="1060" spans="1:15" x14ac:dyDescent="0.3">
      <c r="A1060">
        <f>VALUE(LEFT('SBB FNF CDEC Data'!L1060,4))</f>
        <v>2009</v>
      </c>
      <c r="B1060">
        <f>VALUE(RIGHT(LEFT('SBB FNF CDEC Data'!L1060,6),2))</f>
        <v>12</v>
      </c>
      <c r="C1060">
        <f t="shared" si="16"/>
        <v>2010</v>
      </c>
      <c r="D1060">
        <f>'SBB FNF CDEC Data'!M1060/1000</f>
        <v>373.33</v>
      </c>
      <c r="G1060" t="s">
        <v>9</v>
      </c>
      <c r="H1060" t="s">
        <v>10</v>
      </c>
      <c r="I1060">
        <v>65</v>
      </c>
      <c r="J1060" t="s">
        <v>11</v>
      </c>
      <c r="K1060" t="s">
        <v>12</v>
      </c>
      <c r="L1060" t="s">
        <v>2064</v>
      </c>
      <c r="M1060" t="s">
        <v>2065</v>
      </c>
      <c r="N1060" t="s">
        <v>12</v>
      </c>
      <c r="O1060" t="s">
        <v>15</v>
      </c>
    </row>
    <row r="1061" spans="1:15" x14ac:dyDescent="0.3">
      <c r="A1061">
        <f>VALUE(LEFT('SBB FNF CDEC Data'!L1061,4))</f>
        <v>2010</v>
      </c>
      <c r="B1061">
        <f>VALUE(RIGHT(LEFT('SBB FNF CDEC Data'!L1061,6),2))</f>
        <v>1</v>
      </c>
      <c r="C1061">
        <f t="shared" si="16"/>
        <v>2010</v>
      </c>
      <c r="D1061">
        <f>'SBB FNF CDEC Data'!M1061/1000</f>
        <v>1576.79</v>
      </c>
      <c r="G1061" t="s">
        <v>9</v>
      </c>
      <c r="H1061" t="s">
        <v>10</v>
      </c>
      <c r="I1061">
        <v>65</v>
      </c>
      <c r="J1061" t="s">
        <v>11</v>
      </c>
      <c r="K1061" t="s">
        <v>12</v>
      </c>
      <c r="L1061" t="s">
        <v>2066</v>
      </c>
      <c r="M1061" t="s">
        <v>2067</v>
      </c>
      <c r="N1061" t="s">
        <v>12</v>
      </c>
      <c r="O1061" t="s">
        <v>15</v>
      </c>
    </row>
    <row r="1062" spans="1:15" x14ac:dyDescent="0.3">
      <c r="A1062">
        <f>VALUE(LEFT('SBB FNF CDEC Data'!L1062,4))</f>
        <v>2010</v>
      </c>
      <c r="B1062">
        <f>VALUE(RIGHT(LEFT('SBB FNF CDEC Data'!L1062,6),2))</f>
        <v>2</v>
      </c>
      <c r="C1062">
        <f t="shared" si="16"/>
        <v>2010</v>
      </c>
      <c r="D1062">
        <f>'SBB FNF CDEC Data'!M1062/1000</f>
        <v>1356.2929999999999</v>
      </c>
      <c r="G1062" t="s">
        <v>9</v>
      </c>
      <c r="H1062" t="s">
        <v>10</v>
      </c>
      <c r="I1062">
        <v>65</v>
      </c>
      <c r="J1062" t="s">
        <v>11</v>
      </c>
      <c r="K1062" t="s">
        <v>12</v>
      </c>
      <c r="L1062" t="s">
        <v>2068</v>
      </c>
      <c r="M1062" t="s">
        <v>2069</v>
      </c>
      <c r="N1062" t="s">
        <v>12</v>
      </c>
      <c r="O1062" t="s">
        <v>15</v>
      </c>
    </row>
    <row r="1063" spans="1:15" x14ac:dyDescent="0.3">
      <c r="A1063">
        <f>VALUE(LEFT('SBB FNF CDEC Data'!L1063,4))</f>
        <v>2010</v>
      </c>
      <c r="B1063">
        <f>VALUE(RIGHT(LEFT('SBB FNF CDEC Data'!L1063,6),2))</f>
        <v>3</v>
      </c>
      <c r="C1063">
        <f t="shared" si="16"/>
        <v>2010</v>
      </c>
      <c r="D1063">
        <f>'SBB FNF CDEC Data'!M1063/1000</f>
        <v>925.44600000000003</v>
      </c>
      <c r="G1063" t="s">
        <v>9</v>
      </c>
      <c r="H1063" t="s">
        <v>10</v>
      </c>
      <c r="I1063">
        <v>65</v>
      </c>
      <c r="J1063" t="s">
        <v>11</v>
      </c>
      <c r="K1063" t="s">
        <v>12</v>
      </c>
      <c r="L1063" t="s">
        <v>2070</v>
      </c>
      <c r="M1063" t="s">
        <v>2071</v>
      </c>
      <c r="N1063" t="s">
        <v>12</v>
      </c>
      <c r="O1063" t="s">
        <v>15</v>
      </c>
    </row>
    <row r="1064" spans="1:15" x14ac:dyDescent="0.3">
      <c r="A1064">
        <f>VALUE(LEFT('SBB FNF CDEC Data'!L1064,4))</f>
        <v>2010</v>
      </c>
      <c r="B1064">
        <f>VALUE(RIGHT(LEFT('SBB FNF CDEC Data'!L1064,6),2))</f>
        <v>4</v>
      </c>
      <c r="C1064">
        <f t="shared" si="16"/>
        <v>2010</v>
      </c>
      <c r="D1064">
        <f>'SBB FNF CDEC Data'!M1064/1000</f>
        <v>1112.492</v>
      </c>
      <c r="G1064" t="s">
        <v>9</v>
      </c>
      <c r="H1064" t="s">
        <v>10</v>
      </c>
      <c r="I1064">
        <v>65</v>
      </c>
      <c r="J1064" t="s">
        <v>11</v>
      </c>
      <c r="K1064" t="s">
        <v>12</v>
      </c>
      <c r="L1064" t="s">
        <v>2072</v>
      </c>
      <c r="M1064" t="s">
        <v>2073</v>
      </c>
      <c r="N1064" t="s">
        <v>12</v>
      </c>
      <c r="O1064" t="s">
        <v>15</v>
      </c>
    </row>
    <row r="1065" spans="1:15" x14ac:dyDescent="0.3">
      <c r="A1065">
        <f>VALUE(LEFT('SBB FNF CDEC Data'!L1065,4))</f>
        <v>2010</v>
      </c>
      <c r="B1065">
        <f>VALUE(RIGHT(LEFT('SBB FNF CDEC Data'!L1065,6),2))</f>
        <v>5</v>
      </c>
      <c r="C1065">
        <f t="shared" si="16"/>
        <v>2010</v>
      </c>
      <c r="D1065">
        <f>'SBB FNF CDEC Data'!M1065/1000</f>
        <v>834.90700000000004</v>
      </c>
      <c r="G1065" t="s">
        <v>9</v>
      </c>
      <c r="H1065" t="s">
        <v>10</v>
      </c>
      <c r="I1065">
        <v>65</v>
      </c>
      <c r="J1065" t="s">
        <v>11</v>
      </c>
      <c r="K1065" t="s">
        <v>12</v>
      </c>
      <c r="L1065" t="s">
        <v>2074</v>
      </c>
      <c r="M1065" t="s">
        <v>2075</v>
      </c>
      <c r="N1065" t="s">
        <v>12</v>
      </c>
      <c r="O1065" t="s">
        <v>15</v>
      </c>
    </row>
    <row r="1066" spans="1:15" x14ac:dyDescent="0.3">
      <c r="A1066">
        <f>VALUE(LEFT('SBB FNF CDEC Data'!L1066,4))</f>
        <v>2010</v>
      </c>
      <c r="B1066">
        <f>VALUE(RIGHT(LEFT('SBB FNF CDEC Data'!L1066,6),2))</f>
        <v>6</v>
      </c>
      <c r="C1066">
        <f t="shared" si="16"/>
        <v>2010</v>
      </c>
      <c r="D1066">
        <f>'SBB FNF CDEC Data'!M1066/1000</f>
        <v>679.11199999999997</v>
      </c>
      <c r="G1066" t="s">
        <v>9</v>
      </c>
      <c r="H1066" t="s">
        <v>10</v>
      </c>
      <c r="I1066">
        <v>65</v>
      </c>
      <c r="J1066" t="s">
        <v>11</v>
      </c>
      <c r="K1066" t="s">
        <v>12</v>
      </c>
      <c r="L1066" t="s">
        <v>2076</v>
      </c>
      <c r="M1066" t="s">
        <v>2077</v>
      </c>
      <c r="N1066" t="s">
        <v>12</v>
      </c>
      <c r="O1066" t="s">
        <v>15</v>
      </c>
    </row>
    <row r="1067" spans="1:15" x14ac:dyDescent="0.3">
      <c r="A1067">
        <f>VALUE(LEFT('SBB FNF CDEC Data'!L1067,4))</f>
        <v>2010</v>
      </c>
      <c r="B1067">
        <f>VALUE(RIGHT(LEFT('SBB FNF CDEC Data'!L1067,6),2))</f>
        <v>7</v>
      </c>
      <c r="C1067">
        <f t="shared" si="16"/>
        <v>2010</v>
      </c>
      <c r="D1067">
        <f>'SBB FNF CDEC Data'!M1067/1000</f>
        <v>351.66899999999998</v>
      </c>
      <c r="G1067" t="s">
        <v>9</v>
      </c>
      <c r="H1067" t="s">
        <v>10</v>
      </c>
      <c r="I1067">
        <v>65</v>
      </c>
      <c r="J1067" t="s">
        <v>11</v>
      </c>
      <c r="K1067" t="s">
        <v>12</v>
      </c>
      <c r="L1067" t="s">
        <v>2078</v>
      </c>
      <c r="M1067" t="s">
        <v>2079</v>
      </c>
      <c r="N1067" t="s">
        <v>12</v>
      </c>
      <c r="O1067" t="s">
        <v>15</v>
      </c>
    </row>
    <row r="1068" spans="1:15" x14ac:dyDescent="0.3">
      <c r="A1068">
        <f>VALUE(LEFT('SBB FNF CDEC Data'!L1068,4))</f>
        <v>2010</v>
      </c>
      <c r="B1068">
        <f>VALUE(RIGHT(LEFT('SBB FNF CDEC Data'!L1068,6),2))</f>
        <v>8</v>
      </c>
      <c r="C1068">
        <f t="shared" si="16"/>
        <v>2010</v>
      </c>
      <c r="D1068">
        <f>'SBB FNF CDEC Data'!M1068/1000</f>
        <v>283.95100000000002</v>
      </c>
      <c r="G1068" t="s">
        <v>9</v>
      </c>
      <c r="H1068" t="s">
        <v>10</v>
      </c>
      <c r="I1068">
        <v>65</v>
      </c>
      <c r="J1068" t="s">
        <v>11</v>
      </c>
      <c r="K1068" t="s">
        <v>12</v>
      </c>
      <c r="L1068" t="s">
        <v>2080</v>
      </c>
      <c r="M1068" t="s">
        <v>2081</v>
      </c>
      <c r="N1068" t="s">
        <v>12</v>
      </c>
      <c r="O1068" t="s">
        <v>15</v>
      </c>
    </row>
    <row r="1069" spans="1:15" x14ac:dyDescent="0.3">
      <c r="A1069">
        <f>VALUE(LEFT('SBB FNF CDEC Data'!L1069,4))</f>
        <v>2010</v>
      </c>
      <c r="B1069">
        <f>VALUE(RIGHT(LEFT('SBB FNF CDEC Data'!L1069,6),2))</f>
        <v>9</v>
      </c>
      <c r="C1069">
        <f t="shared" si="16"/>
        <v>2010</v>
      </c>
      <c r="D1069">
        <f>'SBB FNF CDEC Data'!M1069/1000</f>
        <v>263.30099999999999</v>
      </c>
      <c r="G1069" t="s">
        <v>9</v>
      </c>
      <c r="H1069" t="s">
        <v>10</v>
      </c>
      <c r="I1069">
        <v>65</v>
      </c>
      <c r="J1069" t="s">
        <v>11</v>
      </c>
      <c r="K1069" t="s">
        <v>12</v>
      </c>
      <c r="L1069" t="s">
        <v>2082</v>
      </c>
      <c r="M1069" t="s">
        <v>2083</v>
      </c>
      <c r="N1069" t="s">
        <v>12</v>
      </c>
      <c r="O1069" t="s">
        <v>15</v>
      </c>
    </row>
    <row r="1070" spans="1:15" x14ac:dyDescent="0.3">
      <c r="A1070">
        <f>VALUE(LEFT('SBB FNF CDEC Data'!L1070,4))</f>
        <v>2010</v>
      </c>
      <c r="B1070">
        <f>VALUE(RIGHT(LEFT('SBB FNF CDEC Data'!L1070,6),2))</f>
        <v>10</v>
      </c>
      <c r="C1070">
        <f t="shared" si="16"/>
        <v>2011</v>
      </c>
      <c r="D1070">
        <f>'SBB FNF CDEC Data'!M1070/1000</f>
        <v>311.29000000000002</v>
      </c>
      <c r="G1070" t="s">
        <v>9</v>
      </c>
      <c r="H1070" t="s">
        <v>10</v>
      </c>
      <c r="I1070">
        <v>65</v>
      </c>
      <c r="J1070" t="s">
        <v>11</v>
      </c>
      <c r="K1070" t="s">
        <v>12</v>
      </c>
      <c r="L1070" t="s">
        <v>2084</v>
      </c>
      <c r="M1070" t="s">
        <v>2085</v>
      </c>
      <c r="N1070" t="s">
        <v>12</v>
      </c>
      <c r="O1070" t="s">
        <v>15</v>
      </c>
    </row>
    <row r="1071" spans="1:15" x14ac:dyDescent="0.3">
      <c r="A1071">
        <f>VALUE(LEFT('SBB FNF CDEC Data'!L1071,4))</f>
        <v>2010</v>
      </c>
      <c r="B1071">
        <f>VALUE(RIGHT(LEFT('SBB FNF CDEC Data'!L1071,6),2))</f>
        <v>11</v>
      </c>
      <c r="C1071">
        <f t="shared" si="16"/>
        <v>2011</v>
      </c>
      <c r="D1071">
        <f>'SBB FNF CDEC Data'!M1071/1000</f>
        <v>357.90100000000001</v>
      </c>
      <c r="G1071" t="s">
        <v>9</v>
      </c>
      <c r="H1071" t="s">
        <v>10</v>
      </c>
      <c r="I1071">
        <v>65</v>
      </c>
      <c r="J1071" t="s">
        <v>11</v>
      </c>
      <c r="K1071" t="s">
        <v>12</v>
      </c>
      <c r="L1071" t="s">
        <v>2086</v>
      </c>
      <c r="M1071" t="s">
        <v>2087</v>
      </c>
      <c r="N1071" t="s">
        <v>12</v>
      </c>
      <c r="O1071" t="s">
        <v>15</v>
      </c>
    </row>
    <row r="1072" spans="1:15" x14ac:dyDescent="0.3">
      <c r="A1072">
        <f>VALUE(LEFT('SBB FNF CDEC Data'!L1072,4))</f>
        <v>2010</v>
      </c>
      <c r="B1072">
        <f>VALUE(RIGHT(LEFT('SBB FNF CDEC Data'!L1072,6),2))</f>
        <v>12</v>
      </c>
      <c r="C1072">
        <f t="shared" si="16"/>
        <v>2011</v>
      </c>
      <c r="D1072">
        <f>'SBB FNF CDEC Data'!M1072/1000</f>
        <v>1346.2170000000001</v>
      </c>
      <c r="G1072" t="s">
        <v>9</v>
      </c>
      <c r="H1072" t="s">
        <v>10</v>
      </c>
      <c r="I1072">
        <v>65</v>
      </c>
      <c r="J1072" t="s">
        <v>11</v>
      </c>
      <c r="K1072" t="s">
        <v>12</v>
      </c>
      <c r="L1072" t="s">
        <v>2088</v>
      </c>
      <c r="M1072" t="s">
        <v>2089</v>
      </c>
      <c r="N1072" t="s">
        <v>12</v>
      </c>
      <c r="O1072" t="s">
        <v>15</v>
      </c>
    </row>
    <row r="1073" spans="1:15" x14ac:dyDescent="0.3">
      <c r="A1073">
        <f>VALUE(LEFT('SBB FNF CDEC Data'!L1073,4))</f>
        <v>2011</v>
      </c>
      <c r="B1073">
        <f>VALUE(RIGHT(LEFT('SBB FNF CDEC Data'!L1073,6),2))</f>
        <v>1</v>
      </c>
      <c r="C1073">
        <f t="shared" si="16"/>
        <v>2011</v>
      </c>
      <c r="D1073">
        <f>'SBB FNF CDEC Data'!M1073/1000</f>
        <v>714.58399999999995</v>
      </c>
      <c r="G1073" t="s">
        <v>9</v>
      </c>
      <c r="H1073" t="s">
        <v>10</v>
      </c>
      <c r="I1073">
        <v>65</v>
      </c>
      <c r="J1073" t="s">
        <v>11</v>
      </c>
      <c r="K1073" t="s">
        <v>12</v>
      </c>
      <c r="L1073" t="s">
        <v>2090</v>
      </c>
      <c r="M1073" t="s">
        <v>2091</v>
      </c>
      <c r="N1073" t="s">
        <v>12</v>
      </c>
      <c r="O1073" t="s">
        <v>15</v>
      </c>
    </row>
    <row r="1074" spans="1:15" x14ac:dyDescent="0.3">
      <c r="A1074">
        <f>VALUE(LEFT('SBB FNF CDEC Data'!L1074,4))</f>
        <v>2011</v>
      </c>
      <c r="B1074">
        <f>VALUE(RIGHT(LEFT('SBB FNF CDEC Data'!L1074,6),2))</f>
        <v>2</v>
      </c>
      <c r="C1074">
        <f t="shared" si="16"/>
        <v>2011</v>
      </c>
      <c r="D1074">
        <f>'SBB FNF CDEC Data'!M1074/1000</f>
        <v>705.59199999999998</v>
      </c>
      <c r="G1074" t="s">
        <v>9</v>
      </c>
      <c r="H1074" t="s">
        <v>10</v>
      </c>
      <c r="I1074">
        <v>65</v>
      </c>
      <c r="J1074" t="s">
        <v>11</v>
      </c>
      <c r="K1074" t="s">
        <v>12</v>
      </c>
      <c r="L1074" t="s">
        <v>2092</v>
      </c>
      <c r="M1074" t="s">
        <v>2093</v>
      </c>
      <c r="N1074" t="s">
        <v>12</v>
      </c>
      <c r="O1074" t="s">
        <v>15</v>
      </c>
    </row>
    <row r="1075" spans="1:15" x14ac:dyDescent="0.3">
      <c r="A1075">
        <f>VALUE(LEFT('SBB FNF CDEC Data'!L1075,4))</f>
        <v>2011</v>
      </c>
      <c r="B1075">
        <f>VALUE(RIGHT(LEFT('SBB FNF CDEC Data'!L1075,6),2))</f>
        <v>3</v>
      </c>
      <c r="C1075">
        <f t="shared" si="16"/>
        <v>2011</v>
      </c>
      <c r="D1075">
        <f>'SBB FNF CDEC Data'!M1075/1000</f>
        <v>2335.1729999999998</v>
      </c>
      <c r="G1075" t="s">
        <v>9</v>
      </c>
      <c r="H1075" t="s">
        <v>10</v>
      </c>
      <c r="I1075">
        <v>65</v>
      </c>
      <c r="J1075" t="s">
        <v>11</v>
      </c>
      <c r="K1075" t="s">
        <v>12</v>
      </c>
      <c r="L1075" t="s">
        <v>2094</v>
      </c>
      <c r="M1075" t="s">
        <v>2095</v>
      </c>
      <c r="N1075" t="s">
        <v>12</v>
      </c>
      <c r="O1075" t="s">
        <v>15</v>
      </c>
    </row>
    <row r="1076" spans="1:15" x14ac:dyDescent="0.3">
      <c r="A1076">
        <f>VALUE(LEFT('SBB FNF CDEC Data'!L1076,4))</f>
        <v>2011</v>
      </c>
      <c r="B1076">
        <f>VALUE(RIGHT(LEFT('SBB FNF CDEC Data'!L1076,6),2))</f>
        <v>4</v>
      </c>
      <c r="C1076">
        <f t="shared" si="16"/>
        <v>2011</v>
      </c>
      <c r="D1076">
        <f>'SBB FNF CDEC Data'!M1076/1000</f>
        <v>1367.9770000000001</v>
      </c>
      <c r="G1076" t="s">
        <v>9</v>
      </c>
      <c r="H1076" t="s">
        <v>10</v>
      </c>
      <c r="I1076">
        <v>65</v>
      </c>
      <c r="J1076" t="s">
        <v>11</v>
      </c>
      <c r="K1076" t="s">
        <v>12</v>
      </c>
      <c r="L1076" t="s">
        <v>2096</v>
      </c>
      <c r="M1076" t="s">
        <v>2097</v>
      </c>
      <c r="N1076" t="s">
        <v>12</v>
      </c>
      <c r="O1076" t="s">
        <v>15</v>
      </c>
    </row>
    <row r="1077" spans="1:15" x14ac:dyDescent="0.3">
      <c r="A1077">
        <f>VALUE(LEFT('SBB FNF CDEC Data'!L1077,4))</f>
        <v>2011</v>
      </c>
      <c r="B1077">
        <f>VALUE(RIGHT(LEFT('SBB FNF CDEC Data'!L1077,6),2))</f>
        <v>5</v>
      </c>
      <c r="C1077">
        <f t="shared" si="16"/>
        <v>2011</v>
      </c>
      <c r="D1077">
        <f>'SBB FNF CDEC Data'!M1077/1000</f>
        <v>982.11500000000001</v>
      </c>
      <c r="G1077" t="s">
        <v>9</v>
      </c>
      <c r="H1077" t="s">
        <v>10</v>
      </c>
      <c r="I1077">
        <v>65</v>
      </c>
      <c r="J1077" t="s">
        <v>11</v>
      </c>
      <c r="K1077" t="s">
        <v>12</v>
      </c>
      <c r="L1077" t="s">
        <v>2098</v>
      </c>
      <c r="M1077" t="s">
        <v>2099</v>
      </c>
      <c r="N1077" t="s">
        <v>12</v>
      </c>
      <c r="O1077" t="s">
        <v>15</v>
      </c>
    </row>
    <row r="1078" spans="1:15" x14ac:dyDescent="0.3">
      <c r="A1078">
        <f>VALUE(LEFT('SBB FNF CDEC Data'!L1078,4))</f>
        <v>2011</v>
      </c>
      <c r="B1078">
        <f>VALUE(RIGHT(LEFT('SBB FNF CDEC Data'!L1078,6),2))</f>
        <v>6</v>
      </c>
      <c r="C1078">
        <f t="shared" si="16"/>
        <v>2011</v>
      </c>
      <c r="D1078">
        <f>'SBB FNF CDEC Data'!M1078/1000</f>
        <v>809.99599999999998</v>
      </c>
      <c r="G1078" t="s">
        <v>9</v>
      </c>
      <c r="H1078" t="s">
        <v>10</v>
      </c>
      <c r="I1078">
        <v>65</v>
      </c>
      <c r="J1078" t="s">
        <v>11</v>
      </c>
      <c r="K1078" t="s">
        <v>12</v>
      </c>
      <c r="L1078" t="s">
        <v>2100</v>
      </c>
      <c r="M1078" t="s">
        <v>2101</v>
      </c>
      <c r="N1078" t="s">
        <v>12</v>
      </c>
      <c r="O1078" t="s">
        <v>15</v>
      </c>
    </row>
    <row r="1079" spans="1:15" x14ac:dyDescent="0.3">
      <c r="A1079">
        <f>VALUE(LEFT('SBB FNF CDEC Data'!L1079,4))</f>
        <v>2011</v>
      </c>
      <c r="B1079">
        <f>VALUE(RIGHT(LEFT('SBB FNF CDEC Data'!L1079,6),2))</f>
        <v>7</v>
      </c>
      <c r="C1079">
        <f t="shared" si="16"/>
        <v>2011</v>
      </c>
      <c r="D1079">
        <f>'SBB FNF CDEC Data'!M1079/1000</f>
        <v>422.83699999999999</v>
      </c>
      <c r="G1079" t="s">
        <v>9</v>
      </c>
      <c r="H1079" t="s">
        <v>10</v>
      </c>
      <c r="I1079">
        <v>65</v>
      </c>
      <c r="J1079" t="s">
        <v>11</v>
      </c>
      <c r="K1079" t="s">
        <v>12</v>
      </c>
      <c r="L1079" t="s">
        <v>2102</v>
      </c>
      <c r="M1079" t="s">
        <v>2103</v>
      </c>
      <c r="N1079" t="s">
        <v>12</v>
      </c>
      <c r="O1079" t="s">
        <v>15</v>
      </c>
    </row>
    <row r="1080" spans="1:15" x14ac:dyDescent="0.3">
      <c r="A1080">
        <f>VALUE(LEFT('SBB FNF CDEC Data'!L1080,4))</f>
        <v>2011</v>
      </c>
      <c r="B1080">
        <f>VALUE(RIGHT(LEFT('SBB FNF CDEC Data'!L1080,6),2))</f>
        <v>8</v>
      </c>
      <c r="C1080">
        <f t="shared" si="16"/>
        <v>2011</v>
      </c>
      <c r="D1080">
        <f>'SBB FNF CDEC Data'!M1080/1000</f>
        <v>303.57100000000003</v>
      </c>
      <c r="G1080" t="s">
        <v>9</v>
      </c>
      <c r="H1080" t="s">
        <v>10</v>
      </c>
      <c r="I1080">
        <v>65</v>
      </c>
      <c r="J1080" t="s">
        <v>11</v>
      </c>
      <c r="K1080" t="s">
        <v>12</v>
      </c>
      <c r="L1080" t="s">
        <v>2104</v>
      </c>
      <c r="M1080" t="s">
        <v>2105</v>
      </c>
      <c r="N1080" t="s">
        <v>12</v>
      </c>
      <c r="O1080" t="s">
        <v>15</v>
      </c>
    </row>
    <row r="1081" spans="1:15" x14ac:dyDescent="0.3">
      <c r="A1081">
        <f>VALUE(LEFT('SBB FNF CDEC Data'!L1081,4))</f>
        <v>2011</v>
      </c>
      <c r="B1081">
        <f>VALUE(RIGHT(LEFT('SBB FNF CDEC Data'!L1081,6),2))</f>
        <v>9</v>
      </c>
      <c r="C1081">
        <f t="shared" si="16"/>
        <v>2011</v>
      </c>
      <c r="D1081">
        <f>'SBB FNF CDEC Data'!M1081/1000</f>
        <v>279.36200000000002</v>
      </c>
      <c r="G1081" t="s">
        <v>9</v>
      </c>
      <c r="H1081" t="s">
        <v>10</v>
      </c>
      <c r="I1081">
        <v>65</v>
      </c>
      <c r="J1081" t="s">
        <v>11</v>
      </c>
      <c r="K1081" t="s">
        <v>12</v>
      </c>
      <c r="L1081" t="s">
        <v>2106</v>
      </c>
      <c r="M1081" t="s">
        <v>2107</v>
      </c>
      <c r="N1081" t="s">
        <v>12</v>
      </c>
      <c r="O1081" t="s">
        <v>15</v>
      </c>
    </row>
    <row r="1082" spans="1:15" x14ac:dyDescent="0.3">
      <c r="A1082">
        <f>VALUE(LEFT('SBB FNF CDEC Data'!L1082,4))</f>
        <v>2011</v>
      </c>
      <c r="B1082">
        <f>VALUE(RIGHT(LEFT('SBB FNF CDEC Data'!L1082,6),2))</f>
        <v>10</v>
      </c>
      <c r="C1082">
        <f t="shared" si="16"/>
        <v>2012</v>
      </c>
      <c r="D1082">
        <f>'SBB FNF CDEC Data'!M1082/1000</f>
        <v>351.71100000000001</v>
      </c>
      <c r="G1082" t="s">
        <v>9</v>
      </c>
      <c r="H1082" t="s">
        <v>10</v>
      </c>
      <c r="I1082">
        <v>65</v>
      </c>
      <c r="J1082" t="s">
        <v>11</v>
      </c>
      <c r="K1082" t="s">
        <v>12</v>
      </c>
      <c r="L1082" t="s">
        <v>2108</v>
      </c>
      <c r="M1082" t="s">
        <v>2109</v>
      </c>
      <c r="N1082" t="s">
        <v>12</v>
      </c>
      <c r="O1082" t="s">
        <v>15</v>
      </c>
    </row>
    <row r="1083" spans="1:15" x14ac:dyDescent="0.3">
      <c r="A1083">
        <f>VALUE(LEFT('SBB FNF CDEC Data'!L1083,4))</f>
        <v>2011</v>
      </c>
      <c r="B1083">
        <f>VALUE(RIGHT(LEFT('SBB FNF CDEC Data'!L1083,6),2))</f>
        <v>11</v>
      </c>
      <c r="C1083">
        <f t="shared" si="16"/>
        <v>2012</v>
      </c>
      <c r="D1083">
        <f>'SBB FNF CDEC Data'!M1083/1000</f>
        <v>341.02</v>
      </c>
      <c r="G1083" t="s">
        <v>9</v>
      </c>
      <c r="H1083" t="s">
        <v>10</v>
      </c>
      <c r="I1083">
        <v>65</v>
      </c>
      <c r="J1083" t="s">
        <v>11</v>
      </c>
      <c r="K1083" t="s">
        <v>12</v>
      </c>
      <c r="L1083" t="s">
        <v>2110</v>
      </c>
      <c r="M1083" t="s">
        <v>2111</v>
      </c>
      <c r="N1083" t="s">
        <v>12</v>
      </c>
      <c r="O1083" t="s">
        <v>15</v>
      </c>
    </row>
    <row r="1084" spans="1:15" x14ac:dyDescent="0.3">
      <c r="A1084">
        <f>VALUE(LEFT('SBB FNF CDEC Data'!L1084,4))</f>
        <v>2011</v>
      </c>
      <c r="B1084">
        <f>VALUE(RIGHT(LEFT('SBB FNF CDEC Data'!L1084,6),2))</f>
        <v>12</v>
      </c>
      <c r="C1084">
        <f t="shared" si="16"/>
        <v>2012</v>
      </c>
      <c r="D1084">
        <f>'SBB FNF CDEC Data'!M1084/1000</f>
        <v>311.41000000000003</v>
      </c>
      <c r="G1084" t="s">
        <v>9</v>
      </c>
      <c r="H1084" t="s">
        <v>10</v>
      </c>
      <c r="I1084">
        <v>65</v>
      </c>
      <c r="J1084" t="s">
        <v>11</v>
      </c>
      <c r="K1084" t="s">
        <v>12</v>
      </c>
      <c r="L1084" t="s">
        <v>2112</v>
      </c>
      <c r="M1084" t="s">
        <v>2113</v>
      </c>
      <c r="N1084" t="s">
        <v>12</v>
      </c>
      <c r="O1084" t="s">
        <v>15</v>
      </c>
    </row>
    <row r="1085" spans="1:15" x14ac:dyDescent="0.3">
      <c r="A1085">
        <f>VALUE(LEFT('SBB FNF CDEC Data'!L1085,4))</f>
        <v>2012</v>
      </c>
      <c r="B1085">
        <f>VALUE(RIGHT(LEFT('SBB FNF CDEC Data'!L1085,6),2))</f>
        <v>1</v>
      </c>
      <c r="C1085">
        <f t="shared" si="16"/>
        <v>2012</v>
      </c>
      <c r="D1085">
        <f>'SBB FNF CDEC Data'!M1085/1000</f>
        <v>446.28800000000001</v>
      </c>
      <c r="G1085" t="s">
        <v>9</v>
      </c>
      <c r="H1085" t="s">
        <v>10</v>
      </c>
      <c r="I1085">
        <v>65</v>
      </c>
      <c r="J1085" t="s">
        <v>11</v>
      </c>
      <c r="K1085" t="s">
        <v>12</v>
      </c>
      <c r="L1085" t="s">
        <v>2114</v>
      </c>
      <c r="M1085" t="s">
        <v>2115</v>
      </c>
      <c r="N1085" t="s">
        <v>12</v>
      </c>
      <c r="O1085" t="s">
        <v>15</v>
      </c>
    </row>
    <row r="1086" spans="1:15" x14ac:dyDescent="0.3">
      <c r="A1086">
        <f>VALUE(LEFT('SBB FNF CDEC Data'!L1086,4))</f>
        <v>2012</v>
      </c>
      <c r="B1086">
        <f>VALUE(RIGHT(LEFT('SBB FNF CDEC Data'!L1086,6),2))</f>
        <v>2</v>
      </c>
      <c r="C1086">
        <f t="shared" si="16"/>
        <v>2012</v>
      </c>
      <c r="D1086">
        <f>'SBB FNF CDEC Data'!M1086/1000</f>
        <v>350.10500000000002</v>
      </c>
      <c r="G1086" t="s">
        <v>9</v>
      </c>
      <c r="H1086" t="s">
        <v>10</v>
      </c>
      <c r="I1086">
        <v>65</v>
      </c>
      <c r="J1086" t="s">
        <v>11</v>
      </c>
      <c r="K1086" t="s">
        <v>12</v>
      </c>
      <c r="L1086" t="s">
        <v>2116</v>
      </c>
      <c r="M1086" t="s">
        <v>2117</v>
      </c>
      <c r="N1086" t="s">
        <v>12</v>
      </c>
      <c r="O1086" t="s">
        <v>15</v>
      </c>
    </row>
    <row r="1087" spans="1:15" x14ac:dyDescent="0.3">
      <c r="A1087">
        <f>VALUE(LEFT('SBB FNF CDEC Data'!L1087,4))</f>
        <v>2012</v>
      </c>
      <c r="B1087">
        <f>VALUE(RIGHT(LEFT('SBB FNF CDEC Data'!L1087,6),2))</f>
        <v>3</v>
      </c>
      <c r="C1087">
        <f t="shared" si="16"/>
        <v>2012</v>
      </c>
      <c r="D1087">
        <f>'SBB FNF CDEC Data'!M1087/1000</f>
        <v>1183.547</v>
      </c>
      <c r="G1087" t="s">
        <v>9</v>
      </c>
      <c r="H1087" t="s">
        <v>10</v>
      </c>
      <c r="I1087">
        <v>65</v>
      </c>
      <c r="J1087" t="s">
        <v>11</v>
      </c>
      <c r="K1087" t="s">
        <v>12</v>
      </c>
      <c r="L1087" t="s">
        <v>2118</v>
      </c>
      <c r="M1087" t="s">
        <v>2119</v>
      </c>
      <c r="N1087" t="s">
        <v>12</v>
      </c>
      <c r="O1087" t="s">
        <v>15</v>
      </c>
    </row>
    <row r="1088" spans="1:15" x14ac:dyDescent="0.3">
      <c r="A1088">
        <f>VALUE(LEFT('SBB FNF CDEC Data'!L1088,4))</f>
        <v>2012</v>
      </c>
      <c r="B1088">
        <f>VALUE(RIGHT(LEFT('SBB FNF CDEC Data'!L1088,6),2))</f>
        <v>4</v>
      </c>
      <c r="C1088">
        <f t="shared" si="16"/>
        <v>2012</v>
      </c>
      <c r="D1088">
        <f>'SBB FNF CDEC Data'!M1088/1000</f>
        <v>1124.059</v>
      </c>
      <c r="G1088" t="s">
        <v>9</v>
      </c>
      <c r="H1088" t="s">
        <v>10</v>
      </c>
      <c r="I1088">
        <v>65</v>
      </c>
      <c r="J1088" t="s">
        <v>11</v>
      </c>
      <c r="K1088" t="s">
        <v>12</v>
      </c>
      <c r="L1088" t="s">
        <v>2120</v>
      </c>
      <c r="M1088" t="s">
        <v>2121</v>
      </c>
      <c r="N1088" t="s">
        <v>12</v>
      </c>
      <c r="O1088" t="s">
        <v>15</v>
      </c>
    </row>
    <row r="1089" spans="1:15" x14ac:dyDescent="0.3">
      <c r="A1089">
        <f>VALUE(LEFT('SBB FNF CDEC Data'!L1089,4))</f>
        <v>2012</v>
      </c>
      <c r="B1089">
        <f>VALUE(RIGHT(LEFT('SBB FNF CDEC Data'!L1089,6),2))</f>
        <v>5</v>
      </c>
      <c r="C1089">
        <f t="shared" si="16"/>
        <v>2012</v>
      </c>
      <c r="D1089">
        <f>'SBB FNF CDEC Data'!M1089/1000</f>
        <v>551.11400000000003</v>
      </c>
      <c r="G1089" t="s">
        <v>9</v>
      </c>
      <c r="H1089" t="s">
        <v>10</v>
      </c>
      <c r="I1089">
        <v>65</v>
      </c>
      <c r="J1089" t="s">
        <v>11</v>
      </c>
      <c r="K1089" t="s">
        <v>12</v>
      </c>
      <c r="L1089" t="s">
        <v>2122</v>
      </c>
      <c r="M1089" t="s">
        <v>2123</v>
      </c>
      <c r="N1089" t="s">
        <v>12</v>
      </c>
      <c r="O1089" t="s">
        <v>15</v>
      </c>
    </row>
    <row r="1090" spans="1:15" x14ac:dyDescent="0.3">
      <c r="A1090">
        <f>VALUE(LEFT('SBB FNF CDEC Data'!L1090,4))</f>
        <v>2012</v>
      </c>
      <c r="B1090">
        <f>VALUE(RIGHT(LEFT('SBB FNF CDEC Data'!L1090,6),2))</f>
        <v>6</v>
      </c>
      <c r="C1090">
        <f t="shared" si="16"/>
        <v>2012</v>
      </c>
      <c r="D1090">
        <f>'SBB FNF CDEC Data'!M1090/1000</f>
        <v>343.53800000000001</v>
      </c>
      <c r="G1090" t="s">
        <v>9</v>
      </c>
      <c r="H1090" t="s">
        <v>10</v>
      </c>
      <c r="I1090">
        <v>65</v>
      </c>
      <c r="J1090" t="s">
        <v>11</v>
      </c>
      <c r="K1090" t="s">
        <v>12</v>
      </c>
      <c r="L1090" t="s">
        <v>2124</v>
      </c>
      <c r="M1090" t="s">
        <v>2125</v>
      </c>
      <c r="N1090" t="s">
        <v>12</v>
      </c>
      <c r="O1090" t="s">
        <v>15</v>
      </c>
    </row>
    <row r="1091" spans="1:15" x14ac:dyDescent="0.3">
      <c r="A1091">
        <f>VALUE(LEFT('SBB FNF CDEC Data'!L1091,4))</f>
        <v>2012</v>
      </c>
      <c r="B1091">
        <f>VALUE(RIGHT(LEFT('SBB FNF CDEC Data'!L1091,6),2))</f>
        <v>7</v>
      </c>
      <c r="C1091">
        <f t="shared" ref="C1091:C1154" si="17">IF(B1091&gt;=10,A1091+1,A1091)</f>
        <v>2012</v>
      </c>
      <c r="D1091">
        <f>'SBB FNF CDEC Data'!M1091/1000</f>
        <v>280.78500000000003</v>
      </c>
      <c r="G1091" t="s">
        <v>9</v>
      </c>
      <c r="H1091" t="s">
        <v>10</v>
      </c>
      <c r="I1091">
        <v>65</v>
      </c>
      <c r="J1091" t="s">
        <v>11</v>
      </c>
      <c r="K1091" t="s">
        <v>12</v>
      </c>
      <c r="L1091" t="s">
        <v>2126</v>
      </c>
      <c r="M1091" t="s">
        <v>2127</v>
      </c>
      <c r="N1091" t="s">
        <v>12</v>
      </c>
      <c r="O1091" t="s">
        <v>15</v>
      </c>
    </row>
    <row r="1092" spans="1:15" x14ac:dyDescent="0.3">
      <c r="A1092">
        <f>VALUE(LEFT('SBB FNF CDEC Data'!L1092,4))</f>
        <v>2012</v>
      </c>
      <c r="B1092">
        <f>VALUE(RIGHT(LEFT('SBB FNF CDEC Data'!L1092,6),2))</f>
        <v>8</v>
      </c>
      <c r="C1092">
        <f t="shared" si="17"/>
        <v>2012</v>
      </c>
      <c r="D1092">
        <f>'SBB FNF CDEC Data'!M1092/1000</f>
        <v>254.435</v>
      </c>
      <c r="G1092" t="s">
        <v>9</v>
      </c>
      <c r="H1092" t="s">
        <v>10</v>
      </c>
      <c r="I1092">
        <v>65</v>
      </c>
      <c r="J1092" t="s">
        <v>11</v>
      </c>
      <c r="K1092" t="s">
        <v>12</v>
      </c>
      <c r="L1092" t="s">
        <v>2128</v>
      </c>
      <c r="M1092" t="s">
        <v>2129</v>
      </c>
      <c r="N1092" t="s">
        <v>12</v>
      </c>
      <c r="O1092" t="s">
        <v>15</v>
      </c>
    </row>
    <row r="1093" spans="1:15" x14ac:dyDescent="0.3">
      <c r="A1093">
        <f>VALUE(LEFT('SBB FNF CDEC Data'!L1093,4))</f>
        <v>2012</v>
      </c>
      <c r="B1093">
        <f>VALUE(RIGHT(LEFT('SBB FNF CDEC Data'!L1093,6),2))</f>
        <v>9</v>
      </c>
      <c r="C1093">
        <f t="shared" si="17"/>
        <v>2012</v>
      </c>
      <c r="D1093">
        <f>'SBB FNF CDEC Data'!M1093/1000</f>
        <v>250.79499999999999</v>
      </c>
      <c r="G1093" t="s">
        <v>9</v>
      </c>
      <c r="H1093" t="s">
        <v>10</v>
      </c>
      <c r="I1093">
        <v>65</v>
      </c>
      <c r="J1093" t="s">
        <v>11</v>
      </c>
      <c r="K1093" t="s">
        <v>12</v>
      </c>
      <c r="L1093" t="s">
        <v>2130</v>
      </c>
      <c r="M1093" t="s">
        <v>2131</v>
      </c>
      <c r="N1093" t="s">
        <v>12</v>
      </c>
      <c r="O1093" t="s">
        <v>15</v>
      </c>
    </row>
    <row r="1094" spans="1:15" x14ac:dyDescent="0.3">
      <c r="A1094">
        <f>VALUE(LEFT('SBB FNF CDEC Data'!L1094,4))</f>
        <v>2012</v>
      </c>
      <c r="B1094">
        <f>VALUE(RIGHT(LEFT('SBB FNF CDEC Data'!L1094,6),2))</f>
        <v>10</v>
      </c>
      <c r="C1094">
        <f t="shared" si="17"/>
        <v>2013</v>
      </c>
      <c r="D1094">
        <f>'SBB FNF CDEC Data'!M1094/1000</f>
        <v>267.27100000000002</v>
      </c>
      <c r="G1094" t="s">
        <v>9</v>
      </c>
      <c r="H1094" t="s">
        <v>10</v>
      </c>
      <c r="I1094">
        <v>65</v>
      </c>
      <c r="J1094" t="s">
        <v>11</v>
      </c>
      <c r="K1094" t="s">
        <v>12</v>
      </c>
      <c r="L1094" t="s">
        <v>2132</v>
      </c>
      <c r="M1094" t="s">
        <v>2133</v>
      </c>
      <c r="N1094" t="s">
        <v>12</v>
      </c>
      <c r="O1094" t="s">
        <v>15</v>
      </c>
    </row>
    <row r="1095" spans="1:15" x14ac:dyDescent="0.3">
      <c r="A1095">
        <f>VALUE(LEFT('SBB FNF CDEC Data'!L1095,4))</f>
        <v>2012</v>
      </c>
      <c r="B1095">
        <f>VALUE(RIGHT(LEFT('SBB FNF CDEC Data'!L1095,6),2))</f>
        <v>11</v>
      </c>
      <c r="C1095">
        <f t="shared" si="17"/>
        <v>2013</v>
      </c>
      <c r="D1095">
        <f>'SBB FNF CDEC Data'!M1095/1000</f>
        <v>546.76400000000001</v>
      </c>
      <c r="G1095" t="s">
        <v>9</v>
      </c>
      <c r="H1095" t="s">
        <v>10</v>
      </c>
      <c r="I1095">
        <v>65</v>
      </c>
      <c r="J1095" t="s">
        <v>11</v>
      </c>
      <c r="K1095" t="s">
        <v>12</v>
      </c>
      <c r="L1095" t="s">
        <v>2134</v>
      </c>
      <c r="M1095" t="s">
        <v>2135</v>
      </c>
      <c r="N1095" t="s">
        <v>12</v>
      </c>
      <c r="O1095" t="s">
        <v>15</v>
      </c>
    </row>
    <row r="1096" spans="1:15" x14ac:dyDescent="0.3">
      <c r="A1096">
        <f>VALUE(LEFT('SBB FNF CDEC Data'!L1096,4))</f>
        <v>2012</v>
      </c>
      <c r="B1096">
        <f>VALUE(RIGHT(LEFT('SBB FNF CDEC Data'!L1096,6),2))</f>
        <v>12</v>
      </c>
      <c r="C1096">
        <f t="shared" si="17"/>
        <v>2013</v>
      </c>
      <c r="D1096">
        <f>'SBB FNF CDEC Data'!M1096/1000</f>
        <v>1601.3309999999999</v>
      </c>
      <c r="G1096" t="s">
        <v>9</v>
      </c>
      <c r="H1096" t="s">
        <v>10</v>
      </c>
      <c r="I1096">
        <v>65</v>
      </c>
      <c r="J1096" t="s">
        <v>11</v>
      </c>
      <c r="K1096" t="s">
        <v>12</v>
      </c>
      <c r="L1096" t="s">
        <v>2136</v>
      </c>
      <c r="M1096" t="s">
        <v>2137</v>
      </c>
      <c r="N1096" t="s">
        <v>12</v>
      </c>
      <c r="O1096" t="s">
        <v>15</v>
      </c>
    </row>
    <row r="1097" spans="1:15" x14ac:dyDescent="0.3">
      <c r="A1097">
        <f>VALUE(LEFT('SBB FNF CDEC Data'!L1097,4))</f>
        <v>2013</v>
      </c>
      <c r="B1097">
        <f>VALUE(RIGHT(LEFT('SBB FNF CDEC Data'!L1097,6),2))</f>
        <v>1</v>
      </c>
      <c r="C1097">
        <f t="shared" si="17"/>
        <v>2013</v>
      </c>
      <c r="D1097">
        <f>'SBB FNF CDEC Data'!M1097/1000</f>
        <v>573.06500000000005</v>
      </c>
      <c r="G1097" t="s">
        <v>9</v>
      </c>
      <c r="H1097" t="s">
        <v>10</v>
      </c>
      <c r="I1097">
        <v>65</v>
      </c>
      <c r="J1097" t="s">
        <v>11</v>
      </c>
      <c r="K1097" t="s">
        <v>12</v>
      </c>
      <c r="L1097" t="s">
        <v>2138</v>
      </c>
      <c r="M1097" t="s">
        <v>2139</v>
      </c>
      <c r="N1097" t="s">
        <v>12</v>
      </c>
      <c r="O1097" t="s">
        <v>15</v>
      </c>
    </row>
    <row r="1098" spans="1:15" x14ac:dyDescent="0.3">
      <c r="A1098">
        <f>VALUE(LEFT('SBB FNF CDEC Data'!L1098,4))</f>
        <v>2013</v>
      </c>
      <c r="B1098">
        <f>VALUE(RIGHT(LEFT('SBB FNF CDEC Data'!L1098,6),2))</f>
        <v>2</v>
      </c>
      <c r="C1098">
        <f t="shared" si="17"/>
        <v>2013</v>
      </c>
      <c r="D1098">
        <f>'SBB FNF CDEC Data'!M1098/1000</f>
        <v>468.529</v>
      </c>
      <c r="G1098" t="s">
        <v>9</v>
      </c>
      <c r="H1098" t="s">
        <v>10</v>
      </c>
      <c r="I1098">
        <v>65</v>
      </c>
      <c r="J1098" t="s">
        <v>11</v>
      </c>
      <c r="K1098" t="s">
        <v>12</v>
      </c>
      <c r="L1098" t="s">
        <v>2140</v>
      </c>
      <c r="M1098" t="s">
        <v>2141</v>
      </c>
      <c r="N1098" t="s">
        <v>12</v>
      </c>
      <c r="O1098" t="s">
        <v>15</v>
      </c>
    </row>
    <row r="1099" spans="1:15" x14ac:dyDescent="0.3">
      <c r="A1099">
        <f>VALUE(LEFT('SBB FNF CDEC Data'!L1099,4))</f>
        <v>2013</v>
      </c>
      <c r="B1099">
        <f>VALUE(RIGHT(LEFT('SBB FNF CDEC Data'!L1099,6),2))</f>
        <v>3</v>
      </c>
      <c r="C1099">
        <f t="shared" si="17"/>
        <v>2013</v>
      </c>
      <c r="D1099">
        <f>'SBB FNF CDEC Data'!M1099/1000</f>
        <v>540.346</v>
      </c>
      <c r="G1099" t="s">
        <v>9</v>
      </c>
      <c r="H1099" t="s">
        <v>10</v>
      </c>
      <c r="I1099">
        <v>65</v>
      </c>
      <c r="J1099" t="s">
        <v>11</v>
      </c>
      <c r="K1099" t="s">
        <v>12</v>
      </c>
      <c r="L1099" t="s">
        <v>2142</v>
      </c>
      <c r="M1099" t="s">
        <v>2143</v>
      </c>
      <c r="N1099" t="s">
        <v>12</v>
      </c>
      <c r="O1099" t="s">
        <v>15</v>
      </c>
    </row>
    <row r="1100" spans="1:15" x14ac:dyDescent="0.3">
      <c r="A1100">
        <f>VALUE(LEFT('SBB FNF CDEC Data'!L1100,4))</f>
        <v>2013</v>
      </c>
      <c r="B1100">
        <f>VALUE(RIGHT(LEFT('SBB FNF CDEC Data'!L1100,6),2))</f>
        <v>4</v>
      </c>
      <c r="C1100">
        <f t="shared" si="17"/>
        <v>2013</v>
      </c>
      <c r="D1100">
        <f>'SBB FNF CDEC Data'!M1100/1000</f>
        <v>565.84299999999996</v>
      </c>
      <c r="G1100" t="s">
        <v>9</v>
      </c>
      <c r="H1100" t="s">
        <v>10</v>
      </c>
      <c r="I1100">
        <v>65</v>
      </c>
      <c r="J1100" t="s">
        <v>11</v>
      </c>
      <c r="K1100" t="s">
        <v>12</v>
      </c>
      <c r="L1100" t="s">
        <v>2144</v>
      </c>
      <c r="M1100" t="s">
        <v>2145</v>
      </c>
      <c r="N1100" t="s">
        <v>12</v>
      </c>
      <c r="O1100" t="s">
        <v>15</v>
      </c>
    </row>
    <row r="1101" spans="1:15" x14ac:dyDescent="0.3">
      <c r="A1101">
        <f>VALUE(LEFT('SBB FNF CDEC Data'!L1101,4))</f>
        <v>2013</v>
      </c>
      <c r="B1101">
        <f>VALUE(RIGHT(LEFT('SBB FNF CDEC Data'!L1101,6),2))</f>
        <v>5</v>
      </c>
      <c r="C1101">
        <f t="shared" si="17"/>
        <v>2013</v>
      </c>
      <c r="D1101">
        <f>'SBB FNF CDEC Data'!M1101/1000</f>
        <v>334.67899999999997</v>
      </c>
      <c r="G1101" t="s">
        <v>9</v>
      </c>
      <c r="H1101" t="s">
        <v>10</v>
      </c>
      <c r="I1101">
        <v>65</v>
      </c>
      <c r="J1101" t="s">
        <v>11</v>
      </c>
      <c r="K1101" t="s">
        <v>12</v>
      </c>
      <c r="L1101" t="s">
        <v>2146</v>
      </c>
      <c r="M1101" t="s">
        <v>2147</v>
      </c>
      <c r="N1101" t="s">
        <v>12</v>
      </c>
      <c r="O1101" t="s">
        <v>15</v>
      </c>
    </row>
    <row r="1102" spans="1:15" x14ac:dyDescent="0.3">
      <c r="A1102">
        <f>VALUE(LEFT('SBB FNF CDEC Data'!L1102,4))</f>
        <v>2013</v>
      </c>
      <c r="B1102">
        <f>VALUE(RIGHT(LEFT('SBB FNF CDEC Data'!L1102,6),2))</f>
        <v>6</v>
      </c>
      <c r="C1102">
        <f t="shared" si="17"/>
        <v>2013</v>
      </c>
      <c r="D1102">
        <f>'SBB FNF CDEC Data'!M1102/1000</f>
        <v>293.58100000000002</v>
      </c>
      <c r="G1102" t="s">
        <v>9</v>
      </c>
      <c r="H1102" t="s">
        <v>10</v>
      </c>
      <c r="I1102">
        <v>65</v>
      </c>
      <c r="J1102" t="s">
        <v>11</v>
      </c>
      <c r="K1102" t="s">
        <v>12</v>
      </c>
      <c r="L1102" t="s">
        <v>2148</v>
      </c>
      <c r="M1102" t="s">
        <v>2149</v>
      </c>
      <c r="N1102" t="s">
        <v>12</v>
      </c>
      <c r="O1102" t="s">
        <v>15</v>
      </c>
    </row>
    <row r="1103" spans="1:15" x14ac:dyDescent="0.3">
      <c r="A1103">
        <f>VALUE(LEFT('SBB FNF CDEC Data'!L1103,4))</f>
        <v>2013</v>
      </c>
      <c r="B1103">
        <f>VALUE(RIGHT(LEFT('SBB FNF CDEC Data'!L1103,6),2))</f>
        <v>7</v>
      </c>
      <c r="C1103">
        <f t="shared" si="17"/>
        <v>2013</v>
      </c>
      <c r="D1103">
        <f>'SBB FNF CDEC Data'!M1103/1000</f>
        <v>234.97499999999999</v>
      </c>
      <c r="G1103" t="s">
        <v>9</v>
      </c>
      <c r="H1103" t="s">
        <v>10</v>
      </c>
      <c r="I1103">
        <v>65</v>
      </c>
      <c r="J1103" t="s">
        <v>11</v>
      </c>
      <c r="K1103" t="s">
        <v>12</v>
      </c>
      <c r="L1103" t="s">
        <v>2150</v>
      </c>
      <c r="M1103" t="s">
        <v>2151</v>
      </c>
      <c r="N1103" t="s">
        <v>12</v>
      </c>
      <c r="O1103" t="s">
        <v>15</v>
      </c>
    </row>
    <row r="1104" spans="1:15" x14ac:dyDescent="0.3">
      <c r="A1104">
        <f>VALUE(LEFT('SBB FNF CDEC Data'!L1104,4))</f>
        <v>2013</v>
      </c>
      <c r="B1104">
        <f>VALUE(RIGHT(LEFT('SBB FNF CDEC Data'!L1104,6),2))</f>
        <v>8</v>
      </c>
      <c r="C1104">
        <f t="shared" si="17"/>
        <v>2013</v>
      </c>
      <c r="D1104">
        <f>'SBB FNF CDEC Data'!M1104/1000</f>
        <v>231.822</v>
      </c>
      <c r="G1104" t="s">
        <v>9</v>
      </c>
      <c r="H1104" t="s">
        <v>10</v>
      </c>
      <c r="I1104">
        <v>65</v>
      </c>
      <c r="J1104" t="s">
        <v>11</v>
      </c>
      <c r="K1104" t="s">
        <v>12</v>
      </c>
      <c r="L1104" t="s">
        <v>2152</v>
      </c>
      <c r="M1104" t="s">
        <v>2153</v>
      </c>
      <c r="N1104" t="s">
        <v>12</v>
      </c>
      <c r="O1104" t="s">
        <v>15</v>
      </c>
    </row>
    <row r="1105" spans="1:15" x14ac:dyDescent="0.3">
      <c r="A1105">
        <f>VALUE(LEFT('SBB FNF CDEC Data'!L1105,4))</f>
        <v>2013</v>
      </c>
      <c r="B1105">
        <f>VALUE(RIGHT(LEFT('SBB FNF CDEC Data'!L1105,6),2))</f>
        <v>9</v>
      </c>
      <c r="C1105">
        <f t="shared" si="17"/>
        <v>2013</v>
      </c>
      <c r="D1105">
        <f>'SBB FNF CDEC Data'!M1105/1000</f>
        <v>234.846</v>
      </c>
      <c r="G1105" t="s">
        <v>9</v>
      </c>
      <c r="H1105" t="s">
        <v>10</v>
      </c>
      <c r="I1105">
        <v>65</v>
      </c>
      <c r="J1105" t="s">
        <v>11</v>
      </c>
      <c r="K1105" t="s">
        <v>12</v>
      </c>
      <c r="L1105" t="s">
        <v>2154</v>
      </c>
      <c r="M1105" t="s">
        <v>2155</v>
      </c>
      <c r="N1105" t="s">
        <v>12</v>
      </c>
      <c r="O1105" t="s">
        <v>15</v>
      </c>
    </row>
    <row r="1106" spans="1:15" x14ac:dyDescent="0.3">
      <c r="A1106">
        <f>VALUE(LEFT('SBB FNF CDEC Data'!L1106,4))</f>
        <v>2013</v>
      </c>
      <c r="B1106">
        <f>VALUE(RIGHT(LEFT('SBB FNF CDEC Data'!L1106,6),2))</f>
        <v>10</v>
      </c>
      <c r="C1106">
        <f t="shared" si="17"/>
        <v>2014</v>
      </c>
      <c r="D1106">
        <f>'SBB FNF CDEC Data'!M1106/1000</f>
        <v>240.935</v>
      </c>
      <c r="G1106" t="s">
        <v>9</v>
      </c>
      <c r="H1106" t="s">
        <v>10</v>
      </c>
      <c r="I1106">
        <v>65</v>
      </c>
      <c r="J1106" t="s">
        <v>11</v>
      </c>
      <c r="K1106" t="s">
        <v>12</v>
      </c>
      <c r="L1106" t="s">
        <v>2156</v>
      </c>
      <c r="M1106" t="s">
        <v>2157</v>
      </c>
      <c r="N1106" t="s">
        <v>12</v>
      </c>
      <c r="O1106" t="s">
        <v>15</v>
      </c>
    </row>
    <row r="1107" spans="1:15" x14ac:dyDescent="0.3">
      <c r="A1107">
        <f>VALUE(LEFT('SBB FNF CDEC Data'!L1107,4))</f>
        <v>2013</v>
      </c>
      <c r="B1107">
        <f>VALUE(RIGHT(LEFT('SBB FNF CDEC Data'!L1107,6),2))</f>
        <v>11</v>
      </c>
      <c r="C1107">
        <f t="shared" si="17"/>
        <v>2014</v>
      </c>
      <c r="D1107">
        <f>'SBB FNF CDEC Data'!M1107/1000</f>
        <v>236.637</v>
      </c>
      <c r="G1107" t="s">
        <v>9</v>
      </c>
      <c r="H1107" t="s">
        <v>10</v>
      </c>
      <c r="I1107">
        <v>65</v>
      </c>
      <c r="J1107" t="s">
        <v>11</v>
      </c>
      <c r="K1107" t="s">
        <v>12</v>
      </c>
      <c r="L1107" t="s">
        <v>2158</v>
      </c>
      <c r="M1107" t="s">
        <v>2159</v>
      </c>
      <c r="N1107" t="s">
        <v>12</v>
      </c>
      <c r="O1107" t="s">
        <v>15</v>
      </c>
    </row>
    <row r="1108" spans="1:15" x14ac:dyDescent="0.3">
      <c r="A1108">
        <f>VALUE(LEFT('SBB FNF CDEC Data'!L1108,4))</f>
        <v>2013</v>
      </c>
      <c r="B1108">
        <f>VALUE(RIGHT(LEFT('SBB FNF CDEC Data'!L1108,6),2))</f>
        <v>12</v>
      </c>
      <c r="C1108">
        <f t="shared" si="17"/>
        <v>2014</v>
      </c>
      <c r="D1108">
        <f>'SBB FNF CDEC Data'!M1108/1000</f>
        <v>241.114</v>
      </c>
      <c r="G1108" t="s">
        <v>9</v>
      </c>
      <c r="H1108" t="s">
        <v>10</v>
      </c>
      <c r="I1108">
        <v>65</v>
      </c>
      <c r="J1108" t="s">
        <v>11</v>
      </c>
      <c r="K1108" t="s">
        <v>12</v>
      </c>
      <c r="L1108" t="s">
        <v>2160</v>
      </c>
      <c r="M1108" t="s">
        <v>2161</v>
      </c>
      <c r="N1108" t="s">
        <v>12</v>
      </c>
      <c r="O1108" t="s">
        <v>15</v>
      </c>
    </row>
    <row r="1109" spans="1:15" x14ac:dyDescent="0.3">
      <c r="A1109">
        <f>VALUE(LEFT('SBB FNF CDEC Data'!L1109,4))</f>
        <v>2014</v>
      </c>
      <c r="B1109">
        <f>VALUE(RIGHT(LEFT('SBB FNF CDEC Data'!L1109,6),2))</f>
        <v>1</v>
      </c>
      <c r="C1109">
        <f t="shared" si="17"/>
        <v>2014</v>
      </c>
      <c r="D1109">
        <f>'SBB FNF CDEC Data'!M1109/1000</f>
        <v>218.637</v>
      </c>
      <c r="G1109" t="s">
        <v>9</v>
      </c>
      <c r="H1109" t="s">
        <v>10</v>
      </c>
      <c r="I1109">
        <v>65</v>
      </c>
      <c r="J1109" t="s">
        <v>11</v>
      </c>
      <c r="K1109" t="s">
        <v>12</v>
      </c>
      <c r="L1109" t="s">
        <v>2162</v>
      </c>
      <c r="M1109" t="s">
        <v>2163</v>
      </c>
      <c r="N1109" t="s">
        <v>12</v>
      </c>
      <c r="O1109" t="s">
        <v>15</v>
      </c>
    </row>
    <row r="1110" spans="1:15" x14ac:dyDescent="0.3">
      <c r="A1110">
        <f>VALUE(LEFT('SBB FNF CDEC Data'!L1110,4))</f>
        <v>2014</v>
      </c>
      <c r="B1110">
        <f>VALUE(RIGHT(LEFT('SBB FNF CDEC Data'!L1110,6),2))</f>
        <v>2</v>
      </c>
      <c r="C1110">
        <f t="shared" si="17"/>
        <v>2014</v>
      </c>
      <c r="D1110">
        <f>'SBB FNF CDEC Data'!M1110/1000</f>
        <v>420.71899999999999</v>
      </c>
      <c r="G1110" t="s">
        <v>9</v>
      </c>
      <c r="H1110" t="s">
        <v>10</v>
      </c>
      <c r="I1110">
        <v>65</v>
      </c>
      <c r="J1110" t="s">
        <v>11</v>
      </c>
      <c r="K1110" t="s">
        <v>12</v>
      </c>
      <c r="L1110" t="s">
        <v>2164</v>
      </c>
      <c r="M1110" t="s">
        <v>2165</v>
      </c>
      <c r="N1110" t="s">
        <v>12</v>
      </c>
      <c r="O1110" t="s">
        <v>15</v>
      </c>
    </row>
    <row r="1111" spans="1:15" x14ac:dyDescent="0.3">
      <c r="A1111">
        <f>VALUE(LEFT('SBB FNF CDEC Data'!L1111,4))</f>
        <v>2014</v>
      </c>
      <c r="B1111">
        <f>VALUE(RIGHT(LEFT('SBB FNF CDEC Data'!L1111,6),2))</f>
        <v>3</v>
      </c>
      <c r="C1111">
        <f t="shared" si="17"/>
        <v>2014</v>
      </c>
      <c r="D1111">
        <f>'SBB FNF CDEC Data'!M1111/1000</f>
        <v>879.38499999999999</v>
      </c>
      <c r="G1111" t="s">
        <v>9</v>
      </c>
      <c r="H1111" t="s">
        <v>10</v>
      </c>
      <c r="I1111">
        <v>65</v>
      </c>
      <c r="J1111" t="s">
        <v>11</v>
      </c>
      <c r="K1111" t="s">
        <v>12</v>
      </c>
      <c r="L1111" t="s">
        <v>2166</v>
      </c>
      <c r="M1111" t="s">
        <v>2167</v>
      </c>
      <c r="N1111" t="s">
        <v>12</v>
      </c>
      <c r="O1111" t="s">
        <v>15</v>
      </c>
    </row>
    <row r="1112" spans="1:15" x14ac:dyDescent="0.3">
      <c r="A1112">
        <f>VALUE(LEFT('SBB FNF CDEC Data'!L1112,4))</f>
        <v>2014</v>
      </c>
      <c r="B1112">
        <f>VALUE(RIGHT(LEFT('SBB FNF CDEC Data'!L1112,6),2))</f>
        <v>4</v>
      </c>
      <c r="C1112">
        <f t="shared" si="17"/>
        <v>2014</v>
      </c>
      <c r="D1112">
        <f>'SBB FNF CDEC Data'!M1112/1000</f>
        <v>527.94799999999998</v>
      </c>
      <c r="G1112" t="s">
        <v>9</v>
      </c>
      <c r="H1112" t="s">
        <v>10</v>
      </c>
      <c r="I1112">
        <v>65</v>
      </c>
      <c r="J1112" t="s">
        <v>11</v>
      </c>
      <c r="K1112" t="s">
        <v>12</v>
      </c>
      <c r="L1112" t="s">
        <v>2168</v>
      </c>
      <c r="M1112" t="s">
        <v>2169</v>
      </c>
      <c r="N1112" t="s">
        <v>12</v>
      </c>
      <c r="O1112" t="s">
        <v>15</v>
      </c>
    </row>
    <row r="1113" spans="1:15" x14ac:dyDescent="0.3">
      <c r="A1113">
        <f>VALUE(LEFT('SBB FNF CDEC Data'!L1113,4))</f>
        <v>2014</v>
      </c>
      <c r="B1113">
        <f>VALUE(RIGHT(LEFT('SBB FNF CDEC Data'!L1113,6),2))</f>
        <v>5</v>
      </c>
      <c r="C1113">
        <f t="shared" si="17"/>
        <v>2014</v>
      </c>
      <c r="D1113">
        <f>'SBB FNF CDEC Data'!M1113/1000</f>
        <v>293.99400000000003</v>
      </c>
      <c r="G1113" t="s">
        <v>9</v>
      </c>
      <c r="H1113" t="s">
        <v>10</v>
      </c>
      <c r="I1113">
        <v>65</v>
      </c>
      <c r="J1113" t="s">
        <v>11</v>
      </c>
      <c r="K1113" t="s">
        <v>12</v>
      </c>
      <c r="L1113" t="s">
        <v>2170</v>
      </c>
      <c r="M1113" t="s">
        <v>2171</v>
      </c>
      <c r="N1113" t="s">
        <v>12</v>
      </c>
      <c r="O1113" t="s">
        <v>15</v>
      </c>
    </row>
    <row r="1114" spans="1:15" x14ac:dyDescent="0.3">
      <c r="A1114">
        <f>VALUE(LEFT('SBB FNF CDEC Data'!L1114,4))</f>
        <v>2014</v>
      </c>
      <c r="B1114">
        <f>VALUE(RIGHT(LEFT('SBB FNF CDEC Data'!L1114,6),2))</f>
        <v>6</v>
      </c>
      <c r="C1114">
        <f t="shared" si="17"/>
        <v>2014</v>
      </c>
      <c r="D1114">
        <f>'SBB FNF CDEC Data'!M1114/1000</f>
        <v>238.196</v>
      </c>
      <c r="G1114" t="s">
        <v>9</v>
      </c>
      <c r="H1114" t="s">
        <v>10</v>
      </c>
      <c r="I1114">
        <v>65</v>
      </c>
      <c r="J1114" t="s">
        <v>11</v>
      </c>
      <c r="K1114" t="s">
        <v>12</v>
      </c>
      <c r="L1114" t="s">
        <v>2172</v>
      </c>
      <c r="M1114" t="s">
        <v>2173</v>
      </c>
      <c r="N1114" t="s">
        <v>12</v>
      </c>
      <c r="O1114" t="s">
        <v>15</v>
      </c>
    </row>
    <row r="1115" spans="1:15" x14ac:dyDescent="0.3">
      <c r="A1115">
        <f>VALUE(LEFT('SBB FNF CDEC Data'!L1115,4))</f>
        <v>2014</v>
      </c>
      <c r="B1115">
        <f>VALUE(RIGHT(LEFT('SBB FNF CDEC Data'!L1115,6),2))</f>
        <v>7</v>
      </c>
      <c r="C1115">
        <f t="shared" si="17"/>
        <v>2014</v>
      </c>
      <c r="D1115">
        <f>'SBB FNF CDEC Data'!M1115/1000</f>
        <v>215.244</v>
      </c>
      <c r="G1115" t="s">
        <v>9</v>
      </c>
      <c r="H1115" t="s">
        <v>10</v>
      </c>
      <c r="I1115">
        <v>65</v>
      </c>
      <c r="J1115" t="s">
        <v>11</v>
      </c>
      <c r="K1115" t="s">
        <v>12</v>
      </c>
      <c r="L1115" t="s">
        <v>2174</v>
      </c>
      <c r="M1115" t="s">
        <v>2175</v>
      </c>
      <c r="N1115" t="s">
        <v>12</v>
      </c>
      <c r="O1115" t="s">
        <v>15</v>
      </c>
    </row>
    <row r="1116" spans="1:15" x14ac:dyDescent="0.3">
      <c r="A1116">
        <f>VALUE(LEFT('SBB FNF CDEC Data'!L1116,4))</f>
        <v>2014</v>
      </c>
      <c r="B1116">
        <f>VALUE(RIGHT(LEFT('SBB FNF CDEC Data'!L1116,6),2))</f>
        <v>8</v>
      </c>
      <c r="C1116">
        <f t="shared" si="17"/>
        <v>2014</v>
      </c>
      <c r="D1116">
        <f>'SBB FNF CDEC Data'!M1116/1000</f>
        <v>214.386</v>
      </c>
      <c r="G1116" t="s">
        <v>9</v>
      </c>
      <c r="H1116" t="s">
        <v>10</v>
      </c>
      <c r="I1116">
        <v>65</v>
      </c>
      <c r="J1116" t="s">
        <v>11</v>
      </c>
      <c r="K1116" t="s">
        <v>12</v>
      </c>
      <c r="L1116" t="s">
        <v>2176</v>
      </c>
      <c r="M1116" t="s">
        <v>2177</v>
      </c>
      <c r="N1116" t="s">
        <v>12</v>
      </c>
      <c r="O1116" t="s">
        <v>15</v>
      </c>
    </row>
    <row r="1117" spans="1:15" x14ac:dyDescent="0.3">
      <c r="A1117">
        <f>VALUE(LEFT('SBB FNF CDEC Data'!L1117,4))</f>
        <v>2014</v>
      </c>
      <c r="B1117">
        <f>VALUE(RIGHT(LEFT('SBB FNF CDEC Data'!L1117,6),2))</f>
        <v>9</v>
      </c>
      <c r="C1117">
        <f t="shared" si="17"/>
        <v>2014</v>
      </c>
      <c r="D1117">
        <f>'SBB FNF CDEC Data'!M1117/1000</f>
        <v>211.102</v>
      </c>
      <c r="G1117" t="s">
        <v>9</v>
      </c>
      <c r="H1117" t="s">
        <v>10</v>
      </c>
      <c r="I1117">
        <v>65</v>
      </c>
      <c r="J1117" t="s">
        <v>11</v>
      </c>
      <c r="K1117" t="s">
        <v>12</v>
      </c>
      <c r="L1117" t="s">
        <v>2178</v>
      </c>
      <c r="M1117" t="s">
        <v>2179</v>
      </c>
      <c r="N1117" t="s">
        <v>12</v>
      </c>
      <c r="O1117" t="s">
        <v>15</v>
      </c>
    </row>
    <row r="1118" spans="1:15" x14ac:dyDescent="0.3">
      <c r="A1118">
        <f>VALUE(LEFT('SBB FNF CDEC Data'!L1118,4))</f>
        <v>2014</v>
      </c>
      <c r="B1118">
        <f>VALUE(RIGHT(LEFT('SBB FNF CDEC Data'!L1118,6),2))</f>
        <v>10</v>
      </c>
      <c r="C1118">
        <f t="shared" si="17"/>
        <v>2015</v>
      </c>
      <c r="D1118">
        <f>'SBB FNF CDEC Data'!M1118/1000</f>
        <v>262.428</v>
      </c>
      <c r="G1118" t="s">
        <v>9</v>
      </c>
      <c r="H1118" t="s">
        <v>10</v>
      </c>
      <c r="I1118">
        <v>65</v>
      </c>
      <c r="J1118" t="s">
        <v>11</v>
      </c>
      <c r="K1118" t="s">
        <v>12</v>
      </c>
      <c r="L1118" t="s">
        <v>2180</v>
      </c>
      <c r="M1118" t="s">
        <v>2181</v>
      </c>
      <c r="N1118" t="s">
        <v>12</v>
      </c>
      <c r="O1118" t="s">
        <v>15</v>
      </c>
    </row>
    <row r="1119" spans="1:15" x14ac:dyDescent="0.3">
      <c r="A1119">
        <f>VALUE(LEFT('SBB FNF CDEC Data'!L1119,4))</f>
        <v>2014</v>
      </c>
      <c r="B1119">
        <f>VALUE(RIGHT(LEFT('SBB FNF CDEC Data'!L1119,6),2))</f>
        <v>11</v>
      </c>
      <c r="C1119">
        <f t="shared" si="17"/>
        <v>2015</v>
      </c>
      <c r="D1119">
        <f>'SBB FNF CDEC Data'!M1119/1000</f>
        <v>261.62200000000001</v>
      </c>
      <c r="G1119" t="s">
        <v>9</v>
      </c>
      <c r="H1119" t="s">
        <v>10</v>
      </c>
      <c r="I1119">
        <v>65</v>
      </c>
      <c r="J1119" t="s">
        <v>11</v>
      </c>
      <c r="K1119" t="s">
        <v>12</v>
      </c>
      <c r="L1119" t="s">
        <v>2182</v>
      </c>
      <c r="M1119" t="s">
        <v>2183</v>
      </c>
      <c r="N1119" t="s">
        <v>12</v>
      </c>
      <c r="O1119" t="s">
        <v>15</v>
      </c>
    </row>
    <row r="1120" spans="1:15" x14ac:dyDescent="0.3">
      <c r="A1120">
        <f>VALUE(LEFT('SBB FNF CDEC Data'!L1120,4))</f>
        <v>2014</v>
      </c>
      <c r="B1120">
        <f>VALUE(RIGHT(LEFT('SBB FNF CDEC Data'!L1120,6),2))</f>
        <v>12</v>
      </c>
      <c r="C1120">
        <f t="shared" si="17"/>
        <v>2015</v>
      </c>
      <c r="D1120">
        <f>'SBB FNF CDEC Data'!M1120/1000</f>
        <v>1691.8030000000001</v>
      </c>
      <c r="G1120" t="s">
        <v>9</v>
      </c>
      <c r="H1120" t="s">
        <v>10</v>
      </c>
      <c r="I1120">
        <v>65</v>
      </c>
      <c r="J1120" t="s">
        <v>11</v>
      </c>
      <c r="K1120" t="s">
        <v>12</v>
      </c>
      <c r="L1120" t="s">
        <v>2184</v>
      </c>
      <c r="M1120" t="s">
        <v>2185</v>
      </c>
      <c r="N1120" t="s">
        <v>12</v>
      </c>
      <c r="O1120" t="s">
        <v>15</v>
      </c>
    </row>
    <row r="1121" spans="1:15" x14ac:dyDescent="0.3">
      <c r="A1121">
        <f>VALUE(LEFT('SBB FNF CDEC Data'!L1121,4))</f>
        <v>2015</v>
      </c>
      <c r="B1121">
        <f>VALUE(RIGHT(LEFT('SBB FNF CDEC Data'!L1121,6),2))</f>
        <v>1</v>
      </c>
      <c r="C1121">
        <f t="shared" si="17"/>
        <v>2015</v>
      </c>
      <c r="D1121">
        <f>'SBB FNF CDEC Data'!M1121/1000</f>
        <v>431.077</v>
      </c>
      <c r="G1121" t="s">
        <v>9</v>
      </c>
      <c r="H1121" t="s">
        <v>10</v>
      </c>
      <c r="I1121">
        <v>65</v>
      </c>
      <c r="J1121" t="s">
        <v>11</v>
      </c>
      <c r="K1121" t="s">
        <v>12</v>
      </c>
      <c r="L1121" t="s">
        <v>2186</v>
      </c>
      <c r="M1121" t="s">
        <v>2187</v>
      </c>
      <c r="N1121" t="s">
        <v>12</v>
      </c>
      <c r="O1121" t="s">
        <v>15</v>
      </c>
    </row>
    <row r="1122" spans="1:15" x14ac:dyDescent="0.3">
      <c r="A1122">
        <f>VALUE(LEFT('SBB FNF CDEC Data'!L1122,4))</f>
        <v>2015</v>
      </c>
      <c r="B1122">
        <f>VALUE(RIGHT(LEFT('SBB FNF CDEC Data'!L1122,6),2))</f>
        <v>2</v>
      </c>
      <c r="C1122">
        <f t="shared" si="17"/>
        <v>2015</v>
      </c>
      <c r="D1122">
        <f>'SBB FNF CDEC Data'!M1122/1000</f>
        <v>1065.3230000000001</v>
      </c>
      <c r="G1122" t="s">
        <v>9</v>
      </c>
      <c r="H1122" t="s">
        <v>10</v>
      </c>
      <c r="I1122">
        <v>65</v>
      </c>
      <c r="J1122" t="s">
        <v>11</v>
      </c>
      <c r="K1122" t="s">
        <v>12</v>
      </c>
      <c r="L1122" t="s">
        <v>2188</v>
      </c>
      <c r="M1122" t="s">
        <v>2189</v>
      </c>
      <c r="N1122" t="s">
        <v>12</v>
      </c>
      <c r="O1122" t="s">
        <v>15</v>
      </c>
    </row>
    <row r="1123" spans="1:15" x14ac:dyDescent="0.3">
      <c r="A1123">
        <f>VALUE(LEFT('SBB FNF CDEC Data'!L1123,4))</f>
        <v>2015</v>
      </c>
      <c r="B1123">
        <f>VALUE(RIGHT(LEFT('SBB FNF CDEC Data'!L1123,6),2))</f>
        <v>3</v>
      </c>
      <c r="C1123">
        <f t="shared" si="17"/>
        <v>2015</v>
      </c>
      <c r="D1123">
        <f>'SBB FNF CDEC Data'!M1123/1000</f>
        <v>347.517</v>
      </c>
      <c r="G1123" t="s">
        <v>9</v>
      </c>
      <c r="H1123" t="s">
        <v>10</v>
      </c>
      <c r="I1123">
        <v>65</v>
      </c>
      <c r="J1123" t="s">
        <v>11</v>
      </c>
      <c r="K1123" t="s">
        <v>12</v>
      </c>
      <c r="L1123" t="s">
        <v>2190</v>
      </c>
      <c r="M1123" t="s">
        <v>2191</v>
      </c>
      <c r="N1123" t="s">
        <v>12</v>
      </c>
      <c r="O1123" t="s">
        <v>15</v>
      </c>
    </row>
    <row r="1124" spans="1:15" x14ac:dyDescent="0.3">
      <c r="A1124">
        <f>VALUE(LEFT('SBB FNF CDEC Data'!L1124,4))</f>
        <v>2015</v>
      </c>
      <c r="B1124">
        <f>VALUE(RIGHT(LEFT('SBB FNF CDEC Data'!L1124,6),2))</f>
        <v>4</v>
      </c>
      <c r="C1124">
        <f t="shared" si="17"/>
        <v>2015</v>
      </c>
      <c r="D1124">
        <f>'SBB FNF CDEC Data'!M1124/1000</f>
        <v>307.44799999999998</v>
      </c>
      <c r="G1124" t="s">
        <v>9</v>
      </c>
      <c r="H1124" t="s">
        <v>10</v>
      </c>
      <c r="I1124">
        <v>65</v>
      </c>
      <c r="J1124" t="s">
        <v>11</v>
      </c>
      <c r="K1124" t="s">
        <v>12</v>
      </c>
      <c r="L1124" t="s">
        <v>2192</v>
      </c>
      <c r="M1124" t="s">
        <v>2193</v>
      </c>
      <c r="N1124" t="s">
        <v>12</v>
      </c>
      <c r="O1124" t="s">
        <v>15</v>
      </c>
    </row>
    <row r="1125" spans="1:15" x14ac:dyDescent="0.3">
      <c r="A1125">
        <f>VALUE(LEFT('SBB FNF CDEC Data'!L1125,4))</f>
        <v>2015</v>
      </c>
      <c r="B1125">
        <f>VALUE(RIGHT(LEFT('SBB FNF CDEC Data'!L1125,6),2))</f>
        <v>5</v>
      </c>
      <c r="C1125">
        <f t="shared" si="17"/>
        <v>2015</v>
      </c>
      <c r="D1125">
        <f>'SBB FNF CDEC Data'!M1125/1000</f>
        <v>278.94799999999998</v>
      </c>
      <c r="G1125" t="s">
        <v>9</v>
      </c>
      <c r="H1125" t="s">
        <v>10</v>
      </c>
      <c r="I1125">
        <v>65</v>
      </c>
      <c r="J1125" t="s">
        <v>11</v>
      </c>
      <c r="K1125" t="s">
        <v>12</v>
      </c>
      <c r="L1125" t="s">
        <v>2194</v>
      </c>
      <c r="M1125" t="s">
        <v>2195</v>
      </c>
      <c r="N1125" t="s">
        <v>12</v>
      </c>
      <c r="O1125" t="s">
        <v>15</v>
      </c>
    </row>
    <row r="1126" spans="1:15" x14ac:dyDescent="0.3">
      <c r="A1126">
        <f>VALUE(LEFT('SBB FNF CDEC Data'!L1126,4))</f>
        <v>2015</v>
      </c>
      <c r="B1126">
        <f>VALUE(RIGHT(LEFT('SBB FNF CDEC Data'!L1126,6),2))</f>
        <v>6</v>
      </c>
      <c r="C1126">
        <f t="shared" si="17"/>
        <v>2015</v>
      </c>
      <c r="D1126">
        <f>'SBB FNF CDEC Data'!M1126/1000</f>
        <v>249.27</v>
      </c>
      <c r="G1126" t="s">
        <v>9</v>
      </c>
      <c r="H1126" t="s">
        <v>10</v>
      </c>
      <c r="I1126">
        <v>65</v>
      </c>
      <c r="J1126" t="s">
        <v>11</v>
      </c>
      <c r="K1126" t="s">
        <v>12</v>
      </c>
      <c r="L1126" t="s">
        <v>2196</v>
      </c>
      <c r="M1126" t="s">
        <v>2197</v>
      </c>
      <c r="N1126" t="s">
        <v>12</v>
      </c>
      <c r="O1126" t="s">
        <v>15</v>
      </c>
    </row>
    <row r="1127" spans="1:15" x14ac:dyDescent="0.3">
      <c r="A1127">
        <f>VALUE(LEFT('SBB FNF CDEC Data'!L1127,4))</f>
        <v>2015</v>
      </c>
      <c r="B1127">
        <f>VALUE(RIGHT(LEFT('SBB FNF CDEC Data'!L1127,6),2))</f>
        <v>7</v>
      </c>
      <c r="C1127">
        <f t="shared" si="17"/>
        <v>2015</v>
      </c>
      <c r="D1127">
        <f>'SBB FNF CDEC Data'!M1127/1000</f>
        <v>220.42099999999999</v>
      </c>
      <c r="G1127" t="s">
        <v>9</v>
      </c>
      <c r="H1127" t="s">
        <v>10</v>
      </c>
      <c r="I1127">
        <v>65</v>
      </c>
      <c r="J1127" t="s">
        <v>11</v>
      </c>
      <c r="K1127" t="s">
        <v>12</v>
      </c>
      <c r="L1127" t="s">
        <v>2198</v>
      </c>
      <c r="M1127" t="s">
        <v>2199</v>
      </c>
      <c r="N1127" t="s">
        <v>12</v>
      </c>
      <c r="O1127" t="s">
        <v>15</v>
      </c>
    </row>
    <row r="1128" spans="1:15" x14ac:dyDescent="0.3">
      <c r="A1128">
        <f>VALUE(LEFT('SBB FNF CDEC Data'!L1128,4))</f>
        <v>2015</v>
      </c>
      <c r="B1128">
        <f>VALUE(RIGHT(LEFT('SBB FNF CDEC Data'!L1128,6),2))</f>
        <v>8</v>
      </c>
      <c r="C1128">
        <f t="shared" si="17"/>
        <v>2015</v>
      </c>
      <c r="D1128">
        <f>'SBB FNF CDEC Data'!M1128/1000</f>
        <v>198.143</v>
      </c>
      <c r="G1128" t="s">
        <v>9</v>
      </c>
      <c r="H1128" t="s">
        <v>10</v>
      </c>
      <c r="I1128">
        <v>65</v>
      </c>
      <c r="J1128" t="s">
        <v>11</v>
      </c>
      <c r="K1128" t="s">
        <v>12</v>
      </c>
      <c r="L1128" t="s">
        <v>2200</v>
      </c>
      <c r="M1128" t="s">
        <v>2201</v>
      </c>
      <c r="N1128" t="s">
        <v>12</v>
      </c>
      <c r="O1128" t="s">
        <v>15</v>
      </c>
    </row>
    <row r="1129" spans="1:15" x14ac:dyDescent="0.3">
      <c r="A1129">
        <f>VALUE(LEFT('SBB FNF CDEC Data'!L1129,4))</f>
        <v>2015</v>
      </c>
      <c r="B1129">
        <f>VALUE(RIGHT(LEFT('SBB FNF CDEC Data'!L1129,6),2))</f>
        <v>9</v>
      </c>
      <c r="C1129">
        <f t="shared" si="17"/>
        <v>2015</v>
      </c>
      <c r="D1129">
        <f>'SBB FNF CDEC Data'!M1129/1000</f>
        <v>210.73099999999999</v>
      </c>
      <c r="G1129" t="s">
        <v>9</v>
      </c>
      <c r="H1129" t="s">
        <v>10</v>
      </c>
      <c r="I1129">
        <v>65</v>
      </c>
      <c r="J1129" t="s">
        <v>11</v>
      </c>
      <c r="K1129" t="s">
        <v>12</v>
      </c>
      <c r="L1129" t="s">
        <v>2202</v>
      </c>
      <c r="M1129" t="s">
        <v>2203</v>
      </c>
      <c r="N1129" t="s">
        <v>12</v>
      </c>
      <c r="O1129" t="s">
        <v>15</v>
      </c>
    </row>
    <row r="1130" spans="1:15" x14ac:dyDescent="0.3">
      <c r="A1130">
        <f>VALUE(LEFT('SBB FNF CDEC Data'!L1130,4))</f>
        <v>2015</v>
      </c>
      <c r="B1130">
        <f>VALUE(RIGHT(LEFT('SBB FNF CDEC Data'!L1130,6),2))</f>
        <v>10</v>
      </c>
      <c r="C1130">
        <f t="shared" si="17"/>
        <v>2016</v>
      </c>
      <c r="D1130">
        <f>'SBB FNF CDEC Data'!M1130/1000</f>
        <v>219.374</v>
      </c>
      <c r="G1130" t="s">
        <v>9</v>
      </c>
      <c r="H1130" t="s">
        <v>10</v>
      </c>
      <c r="I1130">
        <v>65</v>
      </c>
      <c r="J1130" t="s">
        <v>11</v>
      </c>
      <c r="K1130" t="s">
        <v>12</v>
      </c>
      <c r="L1130" t="s">
        <v>2204</v>
      </c>
      <c r="M1130" t="s">
        <v>2205</v>
      </c>
      <c r="N1130" t="s">
        <v>12</v>
      </c>
      <c r="O1130" t="s">
        <v>15</v>
      </c>
    </row>
    <row r="1131" spans="1:15" x14ac:dyDescent="0.3">
      <c r="A1131">
        <f>VALUE(LEFT('SBB FNF CDEC Data'!L1131,4))</f>
        <v>2015</v>
      </c>
      <c r="B1131">
        <f>VALUE(RIGHT(LEFT('SBB FNF CDEC Data'!L1131,6),2))</f>
        <v>11</v>
      </c>
      <c r="C1131">
        <f t="shared" si="17"/>
        <v>2016</v>
      </c>
      <c r="D1131">
        <f>'SBB FNF CDEC Data'!M1131/1000</f>
        <v>211.62299999999999</v>
      </c>
      <c r="G1131" t="s">
        <v>9</v>
      </c>
      <c r="H1131" t="s">
        <v>10</v>
      </c>
      <c r="I1131">
        <v>65</v>
      </c>
      <c r="J1131" t="s">
        <v>11</v>
      </c>
      <c r="K1131" t="s">
        <v>12</v>
      </c>
      <c r="L1131" t="s">
        <v>2206</v>
      </c>
      <c r="M1131" t="s">
        <v>2207</v>
      </c>
      <c r="N1131" t="s">
        <v>12</v>
      </c>
      <c r="O1131" t="s">
        <v>15</v>
      </c>
    </row>
    <row r="1132" spans="1:15" x14ac:dyDescent="0.3">
      <c r="A1132">
        <f>VALUE(LEFT('SBB FNF CDEC Data'!L1132,4))</f>
        <v>2015</v>
      </c>
      <c r="B1132">
        <f>VALUE(RIGHT(LEFT('SBB FNF CDEC Data'!L1132,6),2))</f>
        <v>12</v>
      </c>
      <c r="C1132">
        <f t="shared" si="17"/>
        <v>2016</v>
      </c>
      <c r="D1132">
        <f>'SBB FNF CDEC Data'!M1132/1000</f>
        <v>505.45499999999998</v>
      </c>
      <c r="G1132" t="s">
        <v>9</v>
      </c>
      <c r="H1132" t="s">
        <v>10</v>
      </c>
      <c r="I1132">
        <v>65</v>
      </c>
      <c r="J1132" t="s">
        <v>11</v>
      </c>
      <c r="K1132" t="s">
        <v>12</v>
      </c>
      <c r="L1132" t="s">
        <v>2208</v>
      </c>
      <c r="M1132" t="s">
        <v>2209</v>
      </c>
      <c r="N1132" t="s">
        <v>12</v>
      </c>
      <c r="O1132" t="s">
        <v>15</v>
      </c>
    </row>
    <row r="1133" spans="1:15" x14ac:dyDescent="0.3">
      <c r="A1133">
        <f>VALUE(LEFT('SBB FNF CDEC Data'!L1133,4))</f>
        <v>2016</v>
      </c>
      <c r="B1133">
        <f>VALUE(RIGHT(LEFT('SBB FNF CDEC Data'!L1133,6),2))</f>
        <v>1</v>
      </c>
      <c r="C1133">
        <f t="shared" si="17"/>
        <v>2016</v>
      </c>
      <c r="D1133">
        <f>'SBB FNF CDEC Data'!M1133/1000</f>
        <v>1836.5509999999999</v>
      </c>
      <c r="G1133" t="s">
        <v>9</v>
      </c>
      <c r="H1133" t="s">
        <v>10</v>
      </c>
      <c r="I1133">
        <v>65</v>
      </c>
      <c r="J1133" t="s">
        <v>11</v>
      </c>
      <c r="K1133" t="s">
        <v>12</v>
      </c>
      <c r="L1133" t="s">
        <v>2210</v>
      </c>
      <c r="M1133" t="s">
        <v>2211</v>
      </c>
      <c r="N1133" t="s">
        <v>12</v>
      </c>
      <c r="O1133" t="s">
        <v>15</v>
      </c>
    </row>
    <row r="1134" spans="1:15" x14ac:dyDescent="0.3">
      <c r="A1134">
        <f>VALUE(LEFT('SBB FNF CDEC Data'!L1134,4))</f>
        <v>2016</v>
      </c>
      <c r="B1134">
        <f>VALUE(RIGHT(LEFT('SBB FNF CDEC Data'!L1134,6),2))</f>
        <v>2</v>
      </c>
      <c r="C1134">
        <f t="shared" si="17"/>
        <v>2016</v>
      </c>
      <c r="D1134">
        <f>'SBB FNF CDEC Data'!M1134/1000</f>
        <v>804.24900000000002</v>
      </c>
      <c r="G1134" t="s">
        <v>9</v>
      </c>
      <c r="H1134" t="s">
        <v>10</v>
      </c>
      <c r="I1134">
        <v>65</v>
      </c>
      <c r="J1134" t="s">
        <v>11</v>
      </c>
      <c r="K1134" t="s">
        <v>12</v>
      </c>
      <c r="L1134" t="s">
        <v>2212</v>
      </c>
      <c r="M1134" t="s">
        <v>2213</v>
      </c>
      <c r="N1134" t="s">
        <v>12</v>
      </c>
      <c r="O1134" t="s">
        <v>15</v>
      </c>
    </row>
    <row r="1135" spans="1:15" x14ac:dyDescent="0.3">
      <c r="A1135">
        <f>VALUE(LEFT('SBB FNF CDEC Data'!L1135,4))</f>
        <v>2016</v>
      </c>
      <c r="B1135">
        <f>VALUE(RIGHT(LEFT('SBB FNF CDEC Data'!L1135,6),2))</f>
        <v>3</v>
      </c>
      <c r="C1135">
        <f t="shared" si="17"/>
        <v>2016</v>
      </c>
      <c r="D1135">
        <f>'SBB FNF CDEC Data'!M1135/1000</f>
        <v>2422.6350000000002</v>
      </c>
      <c r="G1135" t="s">
        <v>9</v>
      </c>
      <c r="H1135" t="s">
        <v>10</v>
      </c>
      <c r="I1135">
        <v>65</v>
      </c>
      <c r="J1135" t="s">
        <v>11</v>
      </c>
      <c r="K1135" t="s">
        <v>12</v>
      </c>
      <c r="L1135" t="s">
        <v>2214</v>
      </c>
      <c r="M1135" t="s">
        <v>2215</v>
      </c>
      <c r="N1135" t="s">
        <v>12</v>
      </c>
      <c r="O1135" t="s">
        <v>15</v>
      </c>
    </row>
    <row r="1136" spans="1:15" x14ac:dyDescent="0.3">
      <c r="A1136">
        <f>VALUE(LEFT('SBB FNF CDEC Data'!L1136,4))</f>
        <v>2016</v>
      </c>
      <c r="B1136">
        <f>VALUE(RIGHT(LEFT('SBB FNF CDEC Data'!L1136,6),2))</f>
        <v>4</v>
      </c>
      <c r="C1136">
        <f t="shared" si="17"/>
        <v>2016</v>
      </c>
      <c r="D1136">
        <f>'SBB FNF CDEC Data'!M1136/1000</f>
        <v>687.65099999999995</v>
      </c>
      <c r="G1136" t="s">
        <v>9</v>
      </c>
      <c r="H1136" t="s">
        <v>10</v>
      </c>
      <c r="I1136">
        <v>65</v>
      </c>
      <c r="J1136" t="s">
        <v>11</v>
      </c>
      <c r="K1136" t="s">
        <v>12</v>
      </c>
      <c r="L1136" t="s">
        <v>2216</v>
      </c>
      <c r="M1136" t="s">
        <v>2217</v>
      </c>
      <c r="N1136" t="s">
        <v>12</v>
      </c>
      <c r="O1136" t="s">
        <v>15</v>
      </c>
    </row>
    <row r="1137" spans="1:15" x14ac:dyDescent="0.3">
      <c r="A1137">
        <f>VALUE(LEFT('SBB FNF CDEC Data'!L1137,4))</f>
        <v>2016</v>
      </c>
      <c r="B1137">
        <f>VALUE(RIGHT(LEFT('SBB FNF CDEC Data'!L1137,6),2))</f>
        <v>5</v>
      </c>
      <c r="C1137">
        <f t="shared" si="17"/>
        <v>2016</v>
      </c>
      <c r="D1137">
        <f>'SBB FNF CDEC Data'!M1137/1000</f>
        <v>469.37599999999998</v>
      </c>
      <c r="G1137" t="s">
        <v>9</v>
      </c>
      <c r="H1137" t="s">
        <v>10</v>
      </c>
      <c r="I1137">
        <v>65</v>
      </c>
      <c r="J1137" t="s">
        <v>11</v>
      </c>
      <c r="K1137" t="s">
        <v>12</v>
      </c>
      <c r="L1137" t="s">
        <v>2218</v>
      </c>
      <c r="M1137" t="s">
        <v>2219</v>
      </c>
      <c r="N1137" t="s">
        <v>12</v>
      </c>
      <c r="O1137" t="s">
        <v>15</v>
      </c>
    </row>
    <row r="1138" spans="1:15" x14ac:dyDescent="0.3">
      <c r="A1138">
        <f>VALUE(LEFT('SBB FNF CDEC Data'!L1138,4))</f>
        <v>2016</v>
      </c>
      <c r="B1138">
        <f>VALUE(RIGHT(LEFT('SBB FNF CDEC Data'!L1138,6),2))</f>
        <v>6</v>
      </c>
      <c r="C1138">
        <f t="shared" si="17"/>
        <v>2016</v>
      </c>
      <c r="D1138">
        <f>'SBB FNF CDEC Data'!M1138/1000</f>
        <v>354.89699999999999</v>
      </c>
      <c r="G1138" t="s">
        <v>9</v>
      </c>
      <c r="H1138" t="s">
        <v>10</v>
      </c>
      <c r="I1138">
        <v>65</v>
      </c>
      <c r="J1138" t="s">
        <v>11</v>
      </c>
      <c r="K1138" t="s">
        <v>12</v>
      </c>
      <c r="L1138" t="s">
        <v>2220</v>
      </c>
      <c r="M1138" t="s">
        <v>2221</v>
      </c>
      <c r="N1138" t="s">
        <v>12</v>
      </c>
      <c r="O1138" t="s">
        <v>15</v>
      </c>
    </row>
    <row r="1139" spans="1:15" x14ac:dyDescent="0.3">
      <c r="A1139">
        <f>VALUE(LEFT('SBB FNF CDEC Data'!L1139,4))</f>
        <v>2016</v>
      </c>
      <c r="B1139">
        <f>VALUE(RIGHT(LEFT('SBB FNF CDEC Data'!L1139,6),2))</f>
        <v>7</v>
      </c>
      <c r="C1139">
        <f t="shared" si="17"/>
        <v>2016</v>
      </c>
      <c r="D1139">
        <f>'SBB FNF CDEC Data'!M1139/1000</f>
        <v>265.274</v>
      </c>
      <c r="G1139" t="s">
        <v>9</v>
      </c>
      <c r="H1139" t="s">
        <v>10</v>
      </c>
      <c r="I1139">
        <v>65</v>
      </c>
      <c r="J1139" t="s">
        <v>11</v>
      </c>
      <c r="K1139" t="s">
        <v>12</v>
      </c>
      <c r="L1139" t="s">
        <v>2222</v>
      </c>
      <c r="M1139" t="s">
        <v>2223</v>
      </c>
      <c r="N1139" t="s">
        <v>12</v>
      </c>
      <c r="O1139" t="s">
        <v>15</v>
      </c>
    </row>
    <row r="1140" spans="1:15" x14ac:dyDescent="0.3">
      <c r="A1140">
        <f>VALUE(LEFT('SBB FNF CDEC Data'!L1140,4))</f>
        <v>2016</v>
      </c>
      <c r="B1140">
        <f>VALUE(RIGHT(LEFT('SBB FNF CDEC Data'!L1140,6),2))</f>
        <v>8</v>
      </c>
      <c r="C1140">
        <f t="shared" si="17"/>
        <v>2016</v>
      </c>
      <c r="D1140">
        <f>'SBB FNF CDEC Data'!M1140/1000</f>
        <v>237.05199999999999</v>
      </c>
      <c r="G1140" t="s">
        <v>9</v>
      </c>
      <c r="H1140" t="s">
        <v>10</v>
      </c>
      <c r="I1140">
        <v>65</v>
      </c>
      <c r="J1140" t="s">
        <v>11</v>
      </c>
      <c r="K1140" t="s">
        <v>12</v>
      </c>
      <c r="L1140" t="s">
        <v>2224</v>
      </c>
      <c r="M1140" t="s">
        <v>2225</v>
      </c>
      <c r="N1140" t="s">
        <v>12</v>
      </c>
      <c r="O1140" t="s">
        <v>15</v>
      </c>
    </row>
    <row r="1141" spans="1:15" x14ac:dyDescent="0.3">
      <c r="A1141">
        <f>VALUE(LEFT('SBB FNF CDEC Data'!L1141,4))</f>
        <v>2016</v>
      </c>
      <c r="B1141">
        <f>VALUE(RIGHT(LEFT('SBB FNF CDEC Data'!L1141,6),2))</f>
        <v>9</v>
      </c>
      <c r="C1141">
        <f t="shared" si="17"/>
        <v>2016</v>
      </c>
      <c r="D1141">
        <f>'SBB FNF CDEC Data'!M1141/1000</f>
        <v>240.58199999999999</v>
      </c>
      <c r="G1141" t="s">
        <v>9</v>
      </c>
      <c r="H1141" t="s">
        <v>10</v>
      </c>
      <c r="I1141">
        <v>65</v>
      </c>
      <c r="J1141" t="s">
        <v>11</v>
      </c>
      <c r="K1141" t="s">
        <v>12</v>
      </c>
      <c r="L1141" t="s">
        <v>2226</v>
      </c>
      <c r="M1141" t="s">
        <v>2227</v>
      </c>
      <c r="N1141" t="s">
        <v>12</v>
      </c>
      <c r="O1141" t="s">
        <v>15</v>
      </c>
    </row>
    <row r="1142" spans="1:15" x14ac:dyDescent="0.3">
      <c r="A1142">
        <f>VALUE(LEFT('SBB FNF CDEC Data'!L1142,4))</f>
        <v>2016</v>
      </c>
      <c r="B1142">
        <f>VALUE(RIGHT(LEFT('SBB FNF CDEC Data'!L1142,6),2))</f>
        <v>10</v>
      </c>
      <c r="C1142">
        <f t="shared" si="17"/>
        <v>2017</v>
      </c>
      <c r="D1142">
        <f>'SBB FNF CDEC Data'!M1142/1000</f>
        <v>433.45699999999999</v>
      </c>
      <c r="G1142" t="s">
        <v>9</v>
      </c>
      <c r="H1142" t="s">
        <v>10</v>
      </c>
      <c r="I1142">
        <v>65</v>
      </c>
      <c r="J1142" t="s">
        <v>11</v>
      </c>
      <c r="K1142" t="s">
        <v>12</v>
      </c>
      <c r="L1142" t="s">
        <v>2228</v>
      </c>
      <c r="M1142" t="s">
        <v>2229</v>
      </c>
      <c r="N1142" t="s">
        <v>12</v>
      </c>
      <c r="O1142" t="s">
        <v>15</v>
      </c>
    </row>
    <row r="1143" spans="1:15" x14ac:dyDescent="0.3">
      <c r="A1143">
        <f>VALUE(LEFT('SBB FNF CDEC Data'!L1143,4))</f>
        <v>2016</v>
      </c>
      <c r="B1143">
        <f>VALUE(RIGHT(LEFT('SBB FNF CDEC Data'!L1143,6),2))</f>
        <v>11</v>
      </c>
      <c r="C1143">
        <f t="shared" si="17"/>
        <v>2017</v>
      </c>
      <c r="D1143">
        <f>'SBB FNF CDEC Data'!M1143/1000</f>
        <v>598.88</v>
      </c>
      <c r="G1143" t="s">
        <v>9</v>
      </c>
      <c r="H1143" t="s">
        <v>10</v>
      </c>
      <c r="I1143">
        <v>65</v>
      </c>
      <c r="J1143" t="s">
        <v>11</v>
      </c>
      <c r="K1143" t="s">
        <v>12</v>
      </c>
      <c r="L1143" t="s">
        <v>2230</v>
      </c>
      <c r="M1143" t="s">
        <v>2231</v>
      </c>
      <c r="N1143" t="s">
        <v>12</v>
      </c>
      <c r="O1143" t="s">
        <v>15</v>
      </c>
    </row>
    <row r="1144" spans="1:15" x14ac:dyDescent="0.3">
      <c r="A1144">
        <f>VALUE(LEFT('SBB FNF CDEC Data'!L1144,4))</f>
        <v>2016</v>
      </c>
      <c r="B1144">
        <f>VALUE(RIGHT(LEFT('SBB FNF CDEC Data'!L1144,6),2))</f>
        <v>12</v>
      </c>
      <c r="C1144">
        <f t="shared" si="17"/>
        <v>2017</v>
      </c>
      <c r="D1144">
        <f>'SBB FNF CDEC Data'!M1144/1000</f>
        <v>1234.528</v>
      </c>
      <c r="G1144" t="s">
        <v>9</v>
      </c>
      <c r="H1144" t="s">
        <v>10</v>
      </c>
      <c r="I1144">
        <v>65</v>
      </c>
      <c r="J1144" t="s">
        <v>11</v>
      </c>
      <c r="K1144" t="s">
        <v>12</v>
      </c>
      <c r="L1144" t="s">
        <v>2232</v>
      </c>
      <c r="M1144" t="s">
        <v>2233</v>
      </c>
      <c r="N1144" t="s">
        <v>12</v>
      </c>
      <c r="O1144" t="s">
        <v>15</v>
      </c>
    </row>
    <row r="1145" spans="1:15" x14ac:dyDescent="0.3">
      <c r="A1145">
        <f>VALUE(LEFT('SBB FNF CDEC Data'!L1145,4))</f>
        <v>2017</v>
      </c>
      <c r="B1145">
        <f>VALUE(RIGHT(LEFT('SBB FNF CDEC Data'!L1145,6),2))</f>
        <v>1</v>
      </c>
      <c r="C1145">
        <f t="shared" si="17"/>
        <v>2017</v>
      </c>
      <c r="D1145">
        <f>'SBB FNF CDEC Data'!M1145/1000</f>
        <v>2470.5349999999999</v>
      </c>
      <c r="G1145" t="s">
        <v>9</v>
      </c>
      <c r="H1145" t="s">
        <v>10</v>
      </c>
      <c r="I1145">
        <v>65</v>
      </c>
      <c r="J1145" t="s">
        <v>11</v>
      </c>
      <c r="K1145" t="s">
        <v>12</v>
      </c>
      <c r="L1145" t="s">
        <v>2234</v>
      </c>
      <c r="M1145" t="s">
        <v>2235</v>
      </c>
      <c r="N1145" t="s">
        <v>12</v>
      </c>
      <c r="O1145" t="s">
        <v>15</v>
      </c>
    </row>
    <row r="1146" spans="1:15" x14ac:dyDescent="0.3">
      <c r="A1146">
        <f>VALUE(LEFT('SBB FNF CDEC Data'!L1146,4))</f>
        <v>2017</v>
      </c>
      <c r="B1146">
        <f>VALUE(RIGHT(LEFT('SBB FNF CDEC Data'!L1146,6),2))</f>
        <v>2</v>
      </c>
      <c r="C1146">
        <f t="shared" si="17"/>
        <v>2017</v>
      </c>
      <c r="D1146">
        <f>'SBB FNF CDEC Data'!M1146/1000</f>
        <v>3870.962</v>
      </c>
      <c r="G1146" t="s">
        <v>9</v>
      </c>
      <c r="H1146" t="s">
        <v>10</v>
      </c>
      <c r="I1146">
        <v>65</v>
      </c>
      <c r="J1146" t="s">
        <v>11</v>
      </c>
      <c r="K1146" t="s">
        <v>12</v>
      </c>
      <c r="L1146" t="s">
        <v>2236</v>
      </c>
      <c r="M1146" t="s">
        <v>2237</v>
      </c>
      <c r="N1146" t="s">
        <v>12</v>
      </c>
      <c r="O1146" t="s">
        <v>15</v>
      </c>
    </row>
    <row r="1147" spans="1:15" x14ac:dyDescent="0.3">
      <c r="A1147">
        <f>VALUE(LEFT('SBB FNF CDEC Data'!L1147,4))</f>
        <v>2017</v>
      </c>
      <c r="B1147">
        <f>VALUE(RIGHT(LEFT('SBB FNF CDEC Data'!L1147,6),2))</f>
        <v>3</v>
      </c>
      <c r="C1147">
        <f t="shared" si="17"/>
        <v>2017</v>
      </c>
      <c r="D1147">
        <f>'SBB FNF CDEC Data'!M1147/1000</f>
        <v>1854.2149999999999</v>
      </c>
      <c r="G1147" t="s">
        <v>9</v>
      </c>
      <c r="H1147" t="s">
        <v>10</v>
      </c>
      <c r="I1147">
        <v>65</v>
      </c>
      <c r="J1147" t="s">
        <v>11</v>
      </c>
      <c r="K1147" t="s">
        <v>12</v>
      </c>
      <c r="L1147" t="s">
        <v>2238</v>
      </c>
      <c r="M1147" t="s">
        <v>2239</v>
      </c>
      <c r="N1147" t="s">
        <v>12</v>
      </c>
      <c r="O1147" t="s">
        <v>15</v>
      </c>
    </row>
    <row r="1148" spans="1:15" x14ac:dyDescent="0.3">
      <c r="A1148">
        <f>VALUE(LEFT('SBB FNF CDEC Data'!L1148,4))</f>
        <v>2017</v>
      </c>
      <c r="B1148">
        <f>VALUE(RIGHT(LEFT('SBB FNF CDEC Data'!L1148,6),2))</f>
        <v>4</v>
      </c>
      <c r="C1148">
        <f t="shared" si="17"/>
        <v>2017</v>
      </c>
      <c r="D1148">
        <f>'SBB FNF CDEC Data'!M1148/1000</f>
        <v>1780.201</v>
      </c>
      <c r="G1148" t="s">
        <v>9</v>
      </c>
      <c r="H1148" t="s">
        <v>10</v>
      </c>
      <c r="I1148">
        <v>65</v>
      </c>
      <c r="J1148" t="s">
        <v>11</v>
      </c>
      <c r="K1148" t="s">
        <v>12</v>
      </c>
      <c r="L1148" t="s">
        <v>2240</v>
      </c>
      <c r="M1148" t="s">
        <v>2241</v>
      </c>
      <c r="N1148" t="s">
        <v>12</v>
      </c>
      <c r="O1148" t="s">
        <v>15</v>
      </c>
    </row>
    <row r="1149" spans="1:15" x14ac:dyDescent="0.3">
      <c r="A1149">
        <f>VALUE(LEFT('SBB FNF CDEC Data'!L1149,4))</f>
        <v>2017</v>
      </c>
      <c r="B1149">
        <f>VALUE(RIGHT(LEFT('SBB FNF CDEC Data'!L1149,6),2))</f>
        <v>5</v>
      </c>
      <c r="C1149">
        <f t="shared" si="17"/>
        <v>2017</v>
      </c>
      <c r="D1149">
        <f>'SBB FNF CDEC Data'!M1149/1000</f>
        <v>888.12400000000002</v>
      </c>
      <c r="G1149" t="s">
        <v>9</v>
      </c>
      <c r="H1149" t="s">
        <v>10</v>
      </c>
      <c r="I1149">
        <v>65</v>
      </c>
      <c r="J1149" t="s">
        <v>11</v>
      </c>
      <c r="K1149" t="s">
        <v>12</v>
      </c>
      <c r="L1149" t="s">
        <v>2242</v>
      </c>
      <c r="M1149" t="s">
        <v>2243</v>
      </c>
      <c r="N1149" t="s">
        <v>12</v>
      </c>
      <c r="O1149" t="s">
        <v>15</v>
      </c>
    </row>
    <row r="1150" spans="1:15" x14ac:dyDescent="0.3">
      <c r="A1150">
        <f>VALUE(LEFT('SBB FNF CDEC Data'!L1150,4))</f>
        <v>2017</v>
      </c>
      <c r="B1150">
        <f>VALUE(RIGHT(LEFT('SBB FNF CDEC Data'!L1150,6),2))</f>
        <v>6</v>
      </c>
      <c r="C1150">
        <f t="shared" si="17"/>
        <v>2017</v>
      </c>
      <c r="D1150">
        <f>'SBB FNF CDEC Data'!M1150/1000</f>
        <v>537.67700000000002</v>
      </c>
      <c r="G1150" t="s">
        <v>9</v>
      </c>
      <c r="H1150" t="s">
        <v>10</v>
      </c>
      <c r="I1150">
        <v>65</v>
      </c>
      <c r="J1150" t="s">
        <v>11</v>
      </c>
      <c r="K1150" t="s">
        <v>12</v>
      </c>
      <c r="L1150" t="s">
        <v>2244</v>
      </c>
      <c r="M1150" t="s">
        <v>2245</v>
      </c>
      <c r="N1150" t="s">
        <v>12</v>
      </c>
      <c r="O1150" t="s">
        <v>15</v>
      </c>
    </row>
    <row r="1151" spans="1:15" x14ac:dyDescent="0.3">
      <c r="A1151">
        <f>VALUE(LEFT('SBB FNF CDEC Data'!L1151,4))</f>
        <v>2017</v>
      </c>
      <c r="B1151">
        <f>VALUE(RIGHT(LEFT('SBB FNF CDEC Data'!L1151,6),2))</f>
        <v>7</v>
      </c>
      <c r="C1151">
        <f t="shared" si="17"/>
        <v>2017</v>
      </c>
      <c r="D1151">
        <f>'SBB FNF CDEC Data'!M1151/1000</f>
        <v>384.31900000000002</v>
      </c>
      <c r="G1151" t="s">
        <v>9</v>
      </c>
      <c r="H1151" t="s">
        <v>10</v>
      </c>
      <c r="I1151">
        <v>65</v>
      </c>
      <c r="J1151" t="s">
        <v>11</v>
      </c>
      <c r="K1151" t="s">
        <v>12</v>
      </c>
      <c r="L1151" t="s">
        <v>2246</v>
      </c>
      <c r="M1151" t="s">
        <v>2247</v>
      </c>
      <c r="N1151" t="s">
        <v>12</v>
      </c>
      <c r="O1151" t="s">
        <v>15</v>
      </c>
    </row>
    <row r="1152" spans="1:15" x14ac:dyDescent="0.3">
      <c r="A1152">
        <f>VALUE(LEFT('SBB FNF CDEC Data'!L1152,4))</f>
        <v>2017</v>
      </c>
      <c r="B1152">
        <f>VALUE(RIGHT(LEFT('SBB FNF CDEC Data'!L1152,6),2))</f>
        <v>8</v>
      </c>
      <c r="C1152">
        <f t="shared" si="17"/>
        <v>2017</v>
      </c>
      <c r="D1152">
        <f>'SBB FNF CDEC Data'!M1152/1000</f>
        <v>321.51299999999998</v>
      </c>
      <c r="G1152" t="s">
        <v>9</v>
      </c>
      <c r="H1152" t="s">
        <v>10</v>
      </c>
      <c r="I1152">
        <v>65</v>
      </c>
      <c r="J1152" t="s">
        <v>11</v>
      </c>
      <c r="K1152" t="s">
        <v>12</v>
      </c>
      <c r="L1152" t="s">
        <v>2248</v>
      </c>
      <c r="M1152" t="s">
        <v>2249</v>
      </c>
      <c r="N1152" t="s">
        <v>12</v>
      </c>
      <c r="O1152" t="s">
        <v>15</v>
      </c>
    </row>
    <row r="1153" spans="1:15" x14ac:dyDescent="0.3">
      <c r="A1153">
        <f>VALUE(LEFT('SBB FNF CDEC Data'!L1153,4))</f>
        <v>2017</v>
      </c>
      <c r="B1153">
        <f>VALUE(RIGHT(LEFT('SBB FNF CDEC Data'!L1153,6),2))</f>
        <v>9</v>
      </c>
      <c r="C1153">
        <f t="shared" si="17"/>
        <v>2017</v>
      </c>
      <c r="D1153">
        <f>'SBB FNF CDEC Data'!M1153/1000</f>
        <v>298.928</v>
      </c>
      <c r="G1153" t="s">
        <v>9</v>
      </c>
      <c r="H1153" t="s">
        <v>10</v>
      </c>
      <c r="I1153">
        <v>65</v>
      </c>
      <c r="J1153" t="s">
        <v>11</v>
      </c>
      <c r="K1153" t="s">
        <v>12</v>
      </c>
      <c r="L1153" t="s">
        <v>2250</v>
      </c>
      <c r="M1153" t="s">
        <v>2251</v>
      </c>
      <c r="N1153" t="s">
        <v>12</v>
      </c>
      <c r="O1153" t="s">
        <v>15</v>
      </c>
    </row>
    <row r="1154" spans="1:15" x14ac:dyDescent="0.3">
      <c r="A1154">
        <f>VALUE(LEFT('SBB FNF CDEC Data'!L1154,4))</f>
        <v>2017</v>
      </c>
      <c r="B1154">
        <f>VALUE(RIGHT(LEFT('SBB FNF CDEC Data'!L1154,6),2))</f>
        <v>10</v>
      </c>
      <c r="C1154">
        <f t="shared" si="17"/>
        <v>2018</v>
      </c>
      <c r="D1154">
        <f>'SBB FNF CDEC Data'!M1154/1000</f>
        <v>303.97699999999998</v>
      </c>
      <c r="G1154" t="s">
        <v>9</v>
      </c>
      <c r="H1154" t="s">
        <v>10</v>
      </c>
      <c r="I1154">
        <v>65</v>
      </c>
      <c r="J1154" t="s">
        <v>11</v>
      </c>
      <c r="K1154" t="s">
        <v>12</v>
      </c>
      <c r="L1154" t="s">
        <v>2252</v>
      </c>
      <c r="M1154" t="s">
        <v>2253</v>
      </c>
      <c r="N1154" t="s">
        <v>12</v>
      </c>
      <c r="O1154" t="s">
        <v>15</v>
      </c>
    </row>
    <row r="1155" spans="1:15" x14ac:dyDescent="0.3">
      <c r="A1155">
        <f>VALUE(LEFT('SBB FNF CDEC Data'!L1155,4))</f>
        <v>2017</v>
      </c>
      <c r="B1155">
        <f>VALUE(RIGHT(LEFT('SBB FNF CDEC Data'!L1155,6),2))</f>
        <v>11</v>
      </c>
      <c r="C1155">
        <f t="shared" ref="C1155:C1194" si="18">IF(B1155&gt;=10,A1155+1,A1155)</f>
        <v>2018</v>
      </c>
      <c r="D1155">
        <f>'SBB FNF CDEC Data'!M1155/1000</f>
        <v>460.096</v>
      </c>
      <c r="G1155" t="s">
        <v>9</v>
      </c>
      <c r="H1155" t="s">
        <v>10</v>
      </c>
      <c r="I1155">
        <v>65</v>
      </c>
      <c r="J1155" t="s">
        <v>11</v>
      </c>
      <c r="K1155" t="s">
        <v>12</v>
      </c>
      <c r="L1155" t="s">
        <v>2254</v>
      </c>
      <c r="M1155" t="s">
        <v>2255</v>
      </c>
      <c r="N1155" t="s">
        <v>1416</v>
      </c>
      <c r="O1155" t="s">
        <v>15</v>
      </c>
    </row>
    <row r="1156" spans="1:15" x14ac:dyDescent="0.3">
      <c r="A1156">
        <f>VALUE(LEFT('SBB FNF CDEC Data'!L1156,4))</f>
        <v>2017</v>
      </c>
      <c r="B1156">
        <f>VALUE(RIGHT(LEFT('SBB FNF CDEC Data'!L1156,6),2))</f>
        <v>12</v>
      </c>
      <c r="C1156">
        <f t="shared" si="18"/>
        <v>2018</v>
      </c>
      <c r="D1156">
        <f>'SBB FNF CDEC Data'!M1156/1000</f>
        <v>333.16199999999998</v>
      </c>
      <c r="G1156" t="s">
        <v>9</v>
      </c>
      <c r="H1156" t="s">
        <v>10</v>
      </c>
      <c r="I1156">
        <v>65</v>
      </c>
      <c r="J1156" t="s">
        <v>11</v>
      </c>
      <c r="K1156" t="s">
        <v>12</v>
      </c>
      <c r="L1156" t="s">
        <v>2256</v>
      </c>
      <c r="M1156" t="s">
        <v>2257</v>
      </c>
      <c r="N1156" t="s">
        <v>1416</v>
      </c>
      <c r="O1156" t="s">
        <v>15</v>
      </c>
    </row>
    <row r="1157" spans="1:15" x14ac:dyDescent="0.3">
      <c r="A1157">
        <f>VALUE(LEFT('SBB FNF CDEC Data'!L1157,4))</f>
        <v>2018</v>
      </c>
      <c r="B1157">
        <f>VALUE(RIGHT(LEFT('SBB FNF CDEC Data'!L1157,6),2))</f>
        <v>1</v>
      </c>
      <c r="C1157">
        <f t="shared" si="18"/>
        <v>2018</v>
      </c>
      <c r="D1157">
        <f>'SBB FNF CDEC Data'!M1157/1000</f>
        <v>507.80599999999998</v>
      </c>
      <c r="G1157" t="s">
        <v>9</v>
      </c>
      <c r="H1157" t="s">
        <v>10</v>
      </c>
      <c r="I1157">
        <v>65</v>
      </c>
      <c r="J1157" t="s">
        <v>11</v>
      </c>
      <c r="K1157" t="s">
        <v>12</v>
      </c>
      <c r="L1157" t="s">
        <v>2258</v>
      </c>
      <c r="M1157" t="s">
        <v>2259</v>
      </c>
      <c r="N1157" t="s">
        <v>1416</v>
      </c>
      <c r="O1157" t="s">
        <v>15</v>
      </c>
    </row>
    <row r="1158" spans="1:15" x14ac:dyDescent="0.3">
      <c r="A1158">
        <f>VALUE(LEFT('SBB FNF CDEC Data'!L1158,4))</f>
        <v>2018</v>
      </c>
      <c r="B1158">
        <f>VALUE(RIGHT(LEFT('SBB FNF CDEC Data'!L1158,6),2))</f>
        <v>2</v>
      </c>
      <c r="C1158">
        <f t="shared" si="18"/>
        <v>2018</v>
      </c>
      <c r="D1158">
        <f>'SBB FNF CDEC Data'!M1158/1000</f>
        <v>337.42399999999998</v>
      </c>
      <c r="G1158" t="s">
        <v>9</v>
      </c>
      <c r="H1158" t="s">
        <v>10</v>
      </c>
      <c r="I1158">
        <v>65</v>
      </c>
      <c r="J1158" t="s">
        <v>11</v>
      </c>
      <c r="K1158" t="s">
        <v>12</v>
      </c>
      <c r="L1158" t="s">
        <v>2260</v>
      </c>
      <c r="M1158" t="s">
        <v>2261</v>
      </c>
      <c r="N1158" t="s">
        <v>1416</v>
      </c>
      <c r="O1158" t="s">
        <v>15</v>
      </c>
    </row>
    <row r="1159" spans="1:15" x14ac:dyDescent="0.3">
      <c r="A1159">
        <f>VALUE(LEFT('SBB FNF CDEC Data'!L1159,4))</f>
        <v>2018</v>
      </c>
      <c r="B1159">
        <f>VALUE(RIGHT(LEFT('SBB FNF CDEC Data'!L1159,6),2))</f>
        <v>3</v>
      </c>
      <c r="C1159">
        <f t="shared" si="18"/>
        <v>2018</v>
      </c>
      <c r="D1159">
        <f>'SBB FNF CDEC Data'!M1159/1000</f>
        <v>848.12400000000002</v>
      </c>
      <c r="G1159" t="s">
        <v>9</v>
      </c>
      <c r="H1159" t="s">
        <v>10</v>
      </c>
      <c r="I1159">
        <v>65</v>
      </c>
      <c r="J1159" t="s">
        <v>11</v>
      </c>
      <c r="K1159" t="s">
        <v>12</v>
      </c>
      <c r="L1159" t="s">
        <v>2262</v>
      </c>
      <c r="M1159" t="s">
        <v>2263</v>
      </c>
      <c r="N1159" t="s">
        <v>12</v>
      </c>
      <c r="O1159" t="s">
        <v>15</v>
      </c>
    </row>
    <row r="1160" spans="1:15" x14ac:dyDescent="0.3">
      <c r="A1160">
        <f>VALUE(LEFT('SBB FNF CDEC Data'!L1160,4))</f>
        <v>2018</v>
      </c>
      <c r="B1160">
        <f>VALUE(RIGHT(LEFT('SBB FNF CDEC Data'!L1160,6),2))</f>
        <v>4</v>
      </c>
      <c r="C1160">
        <f t="shared" si="18"/>
        <v>2018</v>
      </c>
      <c r="D1160">
        <f>'SBB FNF CDEC Data'!M1160/1000</f>
        <v>811.71799999999996</v>
      </c>
      <c r="G1160" t="s">
        <v>9</v>
      </c>
      <c r="H1160" t="s">
        <v>10</v>
      </c>
      <c r="I1160">
        <v>65</v>
      </c>
      <c r="J1160" t="s">
        <v>11</v>
      </c>
      <c r="K1160" t="s">
        <v>12</v>
      </c>
      <c r="L1160" t="s">
        <v>2264</v>
      </c>
      <c r="M1160" t="s">
        <v>2265</v>
      </c>
      <c r="N1160" t="s">
        <v>1416</v>
      </c>
      <c r="O1160" t="s">
        <v>15</v>
      </c>
    </row>
    <row r="1161" spans="1:15" x14ac:dyDescent="0.3">
      <c r="A1161">
        <f>VALUE(LEFT('SBB FNF CDEC Data'!L1161,4))</f>
        <v>2018</v>
      </c>
      <c r="B1161">
        <f>VALUE(RIGHT(LEFT('SBB FNF CDEC Data'!L1161,6),2))</f>
        <v>5</v>
      </c>
      <c r="C1161">
        <f t="shared" si="18"/>
        <v>2018</v>
      </c>
      <c r="D1161">
        <f>'SBB FNF CDEC Data'!M1161/1000</f>
        <v>446.58600000000001</v>
      </c>
      <c r="G1161" t="s">
        <v>9</v>
      </c>
      <c r="H1161" t="s">
        <v>10</v>
      </c>
      <c r="I1161">
        <v>65</v>
      </c>
      <c r="J1161" t="s">
        <v>11</v>
      </c>
      <c r="K1161" t="s">
        <v>12</v>
      </c>
      <c r="L1161" t="s">
        <v>2266</v>
      </c>
      <c r="M1161" t="s">
        <v>2267</v>
      </c>
      <c r="N1161" t="s">
        <v>1416</v>
      </c>
      <c r="O1161" t="s">
        <v>15</v>
      </c>
    </row>
    <row r="1162" spans="1:15" x14ac:dyDescent="0.3">
      <c r="A1162">
        <f>VALUE(LEFT('SBB FNF CDEC Data'!L1162,4))</f>
        <v>2018</v>
      </c>
      <c r="B1162">
        <f>VALUE(RIGHT(LEFT('SBB FNF CDEC Data'!L1162,6),2))</f>
        <v>6</v>
      </c>
      <c r="C1162">
        <f t="shared" si="18"/>
        <v>2018</v>
      </c>
      <c r="D1162">
        <f>'SBB FNF CDEC Data'!M1162/1000</f>
        <v>343.83300000000003</v>
      </c>
      <c r="G1162" t="s">
        <v>9</v>
      </c>
      <c r="H1162" t="s">
        <v>10</v>
      </c>
      <c r="I1162">
        <v>65</v>
      </c>
      <c r="J1162" t="s">
        <v>11</v>
      </c>
      <c r="K1162" t="s">
        <v>12</v>
      </c>
      <c r="L1162" t="s">
        <v>2268</v>
      </c>
      <c r="M1162" t="s">
        <v>2269</v>
      </c>
      <c r="N1162" t="s">
        <v>1416</v>
      </c>
      <c r="O1162" t="s">
        <v>15</v>
      </c>
    </row>
    <row r="1163" spans="1:15" x14ac:dyDescent="0.3">
      <c r="A1163">
        <f>VALUE(LEFT('SBB FNF CDEC Data'!L1163,4))</f>
        <v>2018</v>
      </c>
      <c r="B1163">
        <f>VALUE(RIGHT(LEFT('SBB FNF CDEC Data'!L1163,6),2))</f>
        <v>7</v>
      </c>
      <c r="C1163">
        <f t="shared" si="18"/>
        <v>2018</v>
      </c>
      <c r="D1163">
        <f>'SBB FNF CDEC Data'!M1163/1000</f>
        <v>271.738</v>
      </c>
      <c r="G1163" t="s">
        <v>9</v>
      </c>
      <c r="H1163" t="s">
        <v>10</v>
      </c>
      <c r="I1163">
        <v>65</v>
      </c>
      <c r="J1163" t="s">
        <v>11</v>
      </c>
      <c r="K1163" t="s">
        <v>12</v>
      </c>
      <c r="L1163" t="s">
        <v>2270</v>
      </c>
      <c r="M1163" t="s">
        <v>2271</v>
      </c>
      <c r="N1163" t="s">
        <v>1416</v>
      </c>
      <c r="O1163" t="s">
        <v>15</v>
      </c>
    </row>
    <row r="1164" spans="1:15" x14ac:dyDescent="0.3">
      <c r="A1164">
        <f>VALUE(LEFT('SBB FNF CDEC Data'!L1164,4))</f>
        <v>2018</v>
      </c>
      <c r="B1164">
        <f>VALUE(RIGHT(LEFT('SBB FNF CDEC Data'!L1164,6),2))</f>
        <v>8</v>
      </c>
      <c r="C1164">
        <f t="shared" si="18"/>
        <v>2018</v>
      </c>
      <c r="D1164">
        <f>'SBB FNF CDEC Data'!M1164/1000</f>
        <v>250.81899999999999</v>
      </c>
      <c r="G1164" t="s">
        <v>9</v>
      </c>
      <c r="H1164" t="s">
        <v>10</v>
      </c>
      <c r="I1164">
        <v>65</v>
      </c>
      <c r="J1164" t="s">
        <v>11</v>
      </c>
      <c r="K1164" t="s">
        <v>12</v>
      </c>
      <c r="L1164" t="s">
        <v>2272</v>
      </c>
      <c r="M1164" t="s">
        <v>2273</v>
      </c>
      <c r="N1164" t="s">
        <v>1416</v>
      </c>
      <c r="O1164" t="s">
        <v>15</v>
      </c>
    </row>
    <row r="1165" spans="1:15" x14ac:dyDescent="0.3">
      <c r="A1165">
        <f>VALUE(LEFT('SBB FNF CDEC Data'!L1165,4))</f>
        <v>2018</v>
      </c>
      <c r="B1165">
        <f>VALUE(RIGHT(LEFT('SBB FNF CDEC Data'!L1165,6),2))</f>
        <v>9</v>
      </c>
      <c r="C1165">
        <f t="shared" si="18"/>
        <v>2018</v>
      </c>
      <c r="D1165">
        <f>'SBB FNF CDEC Data'!M1165/1000</f>
        <v>251.38499999999999</v>
      </c>
      <c r="G1165" t="s">
        <v>9</v>
      </c>
      <c r="H1165" t="s">
        <v>10</v>
      </c>
      <c r="I1165">
        <v>65</v>
      </c>
      <c r="J1165" t="s">
        <v>11</v>
      </c>
      <c r="K1165" t="s">
        <v>12</v>
      </c>
      <c r="L1165" t="s">
        <v>2274</v>
      </c>
      <c r="M1165" t="s">
        <v>2275</v>
      </c>
      <c r="N1165" t="s">
        <v>1416</v>
      </c>
      <c r="O1165" t="s">
        <v>15</v>
      </c>
    </row>
    <row r="1166" spans="1:15" x14ac:dyDescent="0.3">
      <c r="A1166">
        <f>VALUE(LEFT('SBB FNF CDEC Data'!L1166,4))</f>
        <v>2018</v>
      </c>
      <c r="B1166">
        <f>VALUE(RIGHT(LEFT('SBB FNF CDEC Data'!L1166,6),2))</f>
        <v>10</v>
      </c>
      <c r="C1166">
        <f t="shared" si="18"/>
        <v>2019</v>
      </c>
      <c r="D1166">
        <f>'SBB FNF CDEC Data'!M1166/1000</f>
        <v>269.77999999999997</v>
      </c>
      <c r="G1166" t="s">
        <v>9</v>
      </c>
      <c r="H1166" t="s">
        <v>10</v>
      </c>
      <c r="I1166">
        <v>65</v>
      </c>
      <c r="J1166" t="s">
        <v>11</v>
      </c>
      <c r="K1166" t="s">
        <v>12</v>
      </c>
      <c r="L1166" t="s">
        <v>2276</v>
      </c>
      <c r="M1166" t="s">
        <v>2277</v>
      </c>
      <c r="N1166" t="s">
        <v>12</v>
      </c>
      <c r="O1166" t="s">
        <v>15</v>
      </c>
    </row>
    <row r="1167" spans="1:15" x14ac:dyDescent="0.3">
      <c r="A1167">
        <f>VALUE(LEFT('SBB FNF CDEC Data'!L1167,4))</f>
        <v>2018</v>
      </c>
      <c r="B1167">
        <f>VALUE(RIGHT(LEFT('SBB FNF CDEC Data'!L1167,6),2))</f>
        <v>11</v>
      </c>
      <c r="C1167">
        <f t="shared" si="18"/>
        <v>2019</v>
      </c>
      <c r="D1167">
        <f>'SBB FNF CDEC Data'!M1167/1000</f>
        <v>305.86599999999999</v>
      </c>
      <c r="G1167" t="s">
        <v>9</v>
      </c>
      <c r="H1167" t="s">
        <v>10</v>
      </c>
      <c r="I1167">
        <v>65</v>
      </c>
      <c r="J1167" t="s">
        <v>11</v>
      </c>
      <c r="K1167" t="s">
        <v>12</v>
      </c>
      <c r="L1167" t="s">
        <v>2278</v>
      </c>
      <c r="M1167" t="s">
        <v>2279</v>
      </c>
      <c r="N1167" t="s">
        <v>12</v>
      </c>
      <c r="O1167" t="s">
        <v>15</v>
      </c>
    </row>
    <row r="1168" spans="1:15" x14ac:dyDescent="0.3">
      <c r="A1168">
        <f>VALUE(LEFT('SBB FNF CDEC Data'!L1168,4))</f>
        <v>2018</v>
      </c>
      <c r="B1168">
        <f>VALUE(RIGHT(LEFT('SBB FNF CDEC Data'!L1168,6),2))</f>
        <v>12</v>
      </c>
      <c r="C1168">
        <f t="shared" si="18"/>
        <v>2019</v>
      </c>
      <c r="D1168">
        <f>'SBB FNF CDEC Data'!M1168/1000</f>
        <v>469.72699999999998</v>
      </c>
      <c r="G1168" t="s">
        <v>9</v>
      </c>
      <c r="H1168" t="s">
        <v>10</v>
      </c>
      <c r="I1168">
        <v>65</v>
      </c>
      <c r="J1168" t="s">
        <v>11</v>
      </c>
      <c r="K1168" t="s">
        <v>12</v>
      </c>
      <c r="L1168" t="s">
        <v>2280</v>
      </c>
      <c r="M1168" t="s">
        <v>2281</v>
      </c>
      <c r="N1168" t="s">
        <v>12</v>
      </c>
      <c r="O1168" t="s">
        <v>15</v>
      </c>
    </row>
    <row r="1169" spans="1:15" x14ac:dyDescent="0.3">
      <c r="A1169">
        <f>VALUE(LEFT('SBB FNF CDEC Data'!L1169,4))</f>
        <v>2019</v>
      </c>
      <c r="B1169">
        <f>VALUE(RIGHT(LEFT('SBB FNF CDEC Data'!L1169,6),2))</f>
        <v>1</v>
      </c>
      <c r="C1169">
        <f t="shared" si="18"/>
        <v>2019</v>
      </c>
      <c r="D1169">
        <f>'SBB FNF CDEC Data'!M1169/1000</f>
        <v>1325.6579999999999</v>
      </c>
      <c r="G1169" t="s">
        <v>9</v>
      </c>
      <c r="H1169" t="s">
        <v>10</v>
      </c>
      <c r="I1169">
        <v>65</v>
      </c>
      <c r="J1169" t="s">
        <v>11</v>
      </c>
      <c r="K1169" t="s">
        <v>12</v>
      </c>
      <c r="L1169" t="s">
        <v>2282</v>
      </c>
      <c r="M1169" t="s">
        <v>2283</v>
      </c>
      <c r="N1169" t="s">
        <v>12</v>
      </c>
      <c r="O1169" t="s">
        <v>15</v>
      </c>
    </row>
    <row r="1170" spans="1:15" x14ac:dyDescent="0.3">
      <c r="A1170">
        <f>VALUE(LEFT('SBB FNF CDEC Data'!L1170,4))</f>
        <v>2019</v>
      </c>
      <c r="B1170">
        <f>VALUE(RIGHT(LEFT('SBB FNF CDEC Data'!L1170,6),2))</f>
        <v>2</v>
      </c>
      <c r="C1170">
        <f t="shared" si="18"/>
        <v>2019</v>
      </c>
      <c r="D1170">
        <f>'SBB FNF CDEC Data'!M1170/1000</f>
        <v>2044.6210000000001</v>
      </c>
      <c r="G1170" t="s">
        <v>9</v>
      </c>
      <c r="H1170" t="s">
        <v>10</v>
      </c>
      <c r="I1170">
        <v>65</v>
      </c>
      <c r="J1170" t="s">
        <v>11</v>
      </c>
      <c r="K1170" t="s">
        <v>12</v>
      </c>
      <c r="L1170" t="s">
        <v>2284</v>
      </c>
      <c r="M1170" t="s">
        <v>2285</v>
      </c>
      <c r="N1170" t="s">
        <v>12</v>
      </c>
      <c r="O1170" t="s">
        <v>15</v>
      </c>
    </row>
    <row r="1171" spans="1:15" x14ac:dyDescent="0.3">
      <c r="A1171">
        <f>VALUE(LEFT('SBB FNF CDEC Data'!L1171,4))</f>
        <v>2019</v>
      </c>
      <c r="B1171">
        <f>VALUE(RIGHT(LEFT('SBB FNF CDEC Data'!L1171,6),2))</f>
        <v>3</v>
      </c>
      <c r="C1171">
        <f t="shared" si="18"/>
        <v>2019</v>
      </c>
      <c r="D1171">
        <f>'SBB FNF CDEC Data'!M1171/1000</f>
        <v>2324.8710000000001</v>
      </c>
      <c r="G1171" t="s">
        <v>9</v>
      </c>
      <c r="H1171" t="s">
        <v>10</v>
      </c>
      <c r="I1171">
        <v>65</v>
      </c>
      <c r="J1171" t="s">
        <v>11</v>
      </c>
      <c r="K1171" t="s">
        <v>12</v>
      </c>
      <c r="L1171" t="s">
        <v>2286</v>
      </c>
      <c r="M1171" t="s">
        <v>2287</v>
      </c>
      <c r="N1171" t="s">
        <v>12</v>
      </c>
      <c r="O1171" t="s">
        <v>15</v>
      </c>
    </row>
    <row r="1172" spans="1:15" x14ac:dyDescent="0.3">
      <c r="A1172">
        <f>VALUE(LEFT('SBB FNF CDEC Data'!L1172,4))</f>
        <v>2019</v>
      </c>
      <c r="B1172">
        <f>VALUE(RIGHT(LEFT('SBB FNF CDEC Data'!L1172,6),2))</f>
        <v>4</v>
      </c>
      <c r="C1172">
        <f t="shared" si="18"/>
        <v>2019</v>
      </c>
      <c r="D1172">
        <f>'SBB FNF CDEC Data'!M1172/1000</f>
        <v>1901.4380000000001</v>
      </c>
      <c r="G1172" t="s">
        <v>9</v>
      </c>
      <c r="H1172" t="s">
        <v>10</v>
      </c>
      <c r="I1172">
        <v>65</v>
      </c>
      <c r="J1172" t="s">
        <v>11</v>
      </c>
      <c r="K1172" t="s">
        <v>12</v>
      </c>
      <c r="L1172" t="s">
        <v>2288</v>
      </c>
      <c r="M1172" t="s">
        <v>2289</v>
      </c>
      <c r="N1172" t="s">
        <v>12</v>
      </c>
      <c r="O1172" t="s">
        <v>15</v>
      </c>
    </row>
    <row r="1173" spans="1:15" x14ac:dyDescent="0.3">
      <c r="A1173">
        <f>VALUE(LEFT('SBB FNF CDEC Data'!L1173,4))</f>
        <v>2019</v>
      </c>
      <c r="B1173">
        <f>VALUE(RIGHT(LEFT('SBB FNF CDEC Data'!L1173,6),2))</f>
        <v>5</v>
      </c>
      <c r="C1173">
        <f t="shared" si="18"/>
        <v>2019</v>
      </c>
      <c r="D1173">
        <f>'SBB FNF CDEC Data'!M1173/1000</f>
        <v>1006.684</v>
      </c>
      <c r="G1173" t="s">
        <v>9</v>
      </c>
      <c r="H1173" t="s">
        <v>10</v>
      </c>
      <c r="I1173">
        <v>65</v>
      </c>
      <c r="J1173" t="s">
        <v>11</v>
      </c>
      <c r="K1173" t="s">
        <v>12</v>
      </c>
      <c r="L1173" t="s">
        <v>2290</v>
      </c>
      <c r="M1173" t="s">
        <v>2291</v>
      </c>
      <c r="N1173" t="s">
        <v>12</v>
      </c>
      <c r="O1173" t="s">
        <v>15</v>
      </c>
    </row>
    <row r="1174" spans="1:15" x14ac:dyDescent="0.3">
      <c r="A1174">
        <f>VALUE(LEFT('SBB FNF CDEC Data'!L1174,4))</f>
        <v>2019</v>
      </c>
      <c r="B1174">
        <f>VALUE(RIGHT(LEFT('SBB FNF CDEC Data'!L1174,6),2))</f>
        <v>6</v>
      </c>
      <c r="C1174">
        <f t="shared" si="18"/>
        <v>2019</v>
      </c>
      <c r="D1174">
        <f>'SBB FNF CDEC Data'!M1174/1000</f>
        <v>595.01300000000003</v>
      </c>
      <c r="G1174" t="s">
        <v>9</v>
      </c>
      <c r="H1174" t="s">
        <v>10</v>
      </c>
      <c r="I1174">
        <v>65</v>
      </c>
      <c r="J1174" t="s">
        <v>11</v>
      </c>
      <c r="K1174" t="s">
        <v>12</v>
      </c>
      <c r="L1174" t="s">
        <v>2292</v>
      </c>
      <c r="M1174" t="s">
        <v>2293</v>
      </c>
      <c r="N1174" t="s">
        <v>12</v>
      </c>
      <c r="O1174" t="s">
        <v>15</v>
      </c>
    </row>
    <row r="1175" spans="1:15" x14ac:dyDescent="0.3">
      <c r="A1175">
        <f>VALUE(LEFT('SBB FNF CDEC Data'!L1175,4))</f>
        <v>2019</v>
      </c>
      <c r="B1175">
        <f>VALUE(RIGHT(LEFT('SBB FNF CDEC Data'!L1175,6),2))</f>
        <v>7</v>
      </c>
      <c r="C1175">
        <f t="shared" si="18"/>
        <v>2019</v>
      </c>
      <c r="D1175">
        <f>'SBB FNF CDEC Data'!M1175/1000</f>
        <v>381.25799999999998</v>
      </c>
      <c r="G1175" t="s">
        <v>9</v>
      </c>
      <c r="H1175" t="s">
        <v>10</v>
      </c>
      <c r="I1175">
        <v>65</v>
      </c>
      <c r="J1175" t="s">
        <v>11</v>
      </c>
      <c r="K1175" t="s">
        <v>12</v>
      </c>
      <c r="L1175" t="s">
        <v>2294</v>
      </c>
      <c r="M1175" t="s">
        <v>2295</v>
      </c>
      <c r="N1175" t="s">
        <v>12</v>
      </c>
      <c r="O1175" t="s">
        <v>15</v>
      </c>
    </row>
    <row r="1176" spans="1:15" x14ac:dyDescent="0.3">
      <c r="A1176">
        <f>VALUE(LEFT('SBB FNF CDEC Data'!L1176,4))</f>
        <v>2019</v>
      </c>
      <c r="B1176">
        <f>VALUE(RIGHT(LEFT('SBB FNF CDEC Data'!L1176,6),2))</f>
        <v>8</v>
      </c>
      <c r="C1176">
        <f t="shared" si="18"/>
        <v>2019</v>
      </c>
      <c r="D1176">
        <f>'SBB FNF CDEC Data'!M1176/1000</f>
        <v>312.697</v>
      </c>
      <c r="G1176" t="s">
        <v>9</v>
      </c>
      <c r="H1176" t="s">
        <v>10</v>
      </c>
      <c r="I1176">
        <v>65</v>
      </c>
      <c r="J1176" t="s">
        <v>11</v>
      </c>
      <c r="K1176" t="s">
        <v>12</v>
      </c>
      <c r="L1176" t="s">
        <v>2296</v>
      </c>
      <c r="M1176" t="s">
        <v>2297</v>
      </c>
      <c r="N1176" t="s">
        <v>12</v>
      </c>
      <c r="O1176" t="s">
        <v>15</v>
      </c>
    </row>
    <row r="1177" spans="1:15" x14ac:dyDescent="0.3">
      <c r="A1177">
        <f>VALUE(LEFT('SBB FNF CDEC Data'!L1177,4))</f>
        <v>2019</v>
      </c>
      <c r="B1177">
        <f>VALUE(RIGHT(LEFT('SBB FNF CDEC Data'!L1177,6),2))</f>
        <v>9</v>
      </c>
      <c r="C1177">
        <f t="shared" si="18"/>
        <v>2019</v>
      </c>
      <c r="D1177">
        <f>'SBB FNF CDEC Data'!M1177/1000</f>
        <v>303.05799999999999</v>
      </c>
      <c r="G1177" t="s">
        <v>9</v>
      </c>
      <c r="H1177" t="s">
        <v>10</v>
      </c>
      <c r="I1177">
        <v>65</v>
      </c>
      <c r="J1177" t="s">
        <v>11</v>
      </c>
      <c r="K1177" t="s">
        <v>12</v>
      </c>
      <c r="L1177" t="s">
        <v>2298</v>
      </c>
      <c r="M1177" t="s">
        <v>2299</v>
      </c>
      <c r="N1177" t="s">
        <v>12</v>
      </c>
      <c r="O1177" t="s">
        <v>15</v>
      </c>
    </row>
    <row r="1178" spans="1:15" x14ac:dyDescent="0.3">
      <c r="A1178">
        <f>VALUE(LEFT('SBB FNF CDEC Data'!L1178,4))</f>
        <v>2019</v>
      </c>
      <c r="B1178">
        <f>VALUE(RIGHT(LEFT('SBB FNF CDEC Data'!L1178,6),2))</f>
        <v>10</v>
      </c>
      <c r="C1178">
        <f t="shared" si="18"/>
        <v>2020</v>
      </c>
      <c r="D1178">
        <f>'SBB FNF CDEC Data'!M1178/1000</f>
        <v>272.88400000000001</v>
      </c>
      <c r="G1178" t="s">
        <v>9</v>
      </c>
      <c r="H1178" t="s">
        <v>10</v>
      </c>
      <c r="I1178">
        <v>65</v>
      </c>
      <c r="J1178" t="s">
        <v>11</v>
      </c>
      <c r="K1178" t="s">
        <v>12</v>
      </c>
      <c r="L1178" t="s">
        <v>2300</v>
      </c>
      <c r="M1178" t="s">
        <v>2301</v>
      </c>
      <c r="N1178" t="s">
        <v>12</v>
      </c>
      <c r="O1178" t="s">
        <v>15</v>
      </c>
    </row>
    <row r="1179" spans="1:15" x14ac:dyDescent="0.3">
      <c r="A1179">
        <f>VALUE(LEFT('SBB FNF CDEC Data'!L1179,4))</f>
        <v>2019</v>
      </c>
      <c r="B1179">
        <f>VALUE(RIGHT(LEFT('SBB FNF CDEC Data'!L1179,6),2))</f>
        <v>11</v>
      </c>
      <c r="C1179">
        <f t="shared" si="18"/>
        <v>2020</v>
      </c>
      <c r="D1179">
        <f>'SBB FNF CDEC Data'!M1179/1000</f>
        <v>245.029</v>
      </c>
      <c r="G1179" t="s">
        <v>9</v>
      </c>
      <c r="H1179" t="s">
        <v>10</v>
      </c>
      <c r="I1179">
        <v>65</v>
      </c>
      <c r="J1179" t="s">
        <v>11</v>
      </c>
      <c r="K1179" t="s">
        <v>12</v>
      </c>
      <c r="L1179" t="s">
        <v>2302</v>
      </c>
      <c r="M1179" t="s">
        <v>2303</v>
      </c>
      <c r="N1179" t="s">
        <v>12</v>
      </c>
      <c r="O1179" t="s">
        <v>15</v>
      </c>
    </row>
    <row r="1180" spans="1:15" x14ac:dyDescent="0.3">
      <c r="A1180">
        <f>VALUE(LEFT('SBB FNF CDEC Data'!L1180,4))</f>
        <v>2019</v>
      </c>
      <c r="B1180">
        <f>VALUE(RIGHT(LEFT('SBB FNF CDEC Data'!L1180,6),2))</f>
        <v>12</v>
      </c>
      <c r="C1180">
        <f t="shared" si="18"/>
        <v>2020</v>
      </c>
      <c r="D1180">
        <f>'SBB FNF CDEC Data'!M1180/1000</f>
        <v>618.24300000000005</v>
      </c>
      <c r="G1180" t="s">
        <v>9</v>
      </c>
      <c r="H1180" t="s">
        <v>10</v>
      </c>
      <c r="I1180">
        <v>65</v>
      </c>
      <c r="J1180" t="s">
        <v>11</v>
      </c>
      <c r="K1180" t="s">
        <v>12</v>
      </c>
      <c r="L1180" t="s">
        <v>2304</v>
      </c>
      <c r="M1180" t="s">
        <v>2305</v>
      </c>
      <c r="N1180" t="s">
        <v>12</v>
      </c>
      <c r="O1180" t="s">
        <v>15</v>
      </c>
    </row>
    <row r="1181" spans="1:15" x14ac:dyDescent="0.3">
      <c r="A1181">
        <f>VALUE(LEFT('SBB FNF CDEC Data'!L1181,4))</f>
        <v>2020</v>
      </c>
      <c r="B1181">
        <f>VALUE(RIGHT(LEFT('SBB FNF CDEC Data'!L1181,6),2))</f>
        <v>1</v>
      </c>
      <c r="C1181">
        <f t="shared" si="18"/>
        <v>2020</v>
      </c>
      <c r="D1181">
        <f>'SBB FNF CDEC Data'!M1181/1000</f>
        <v>646.96699999999998</v>
      </c>
      <c r="G1181" t="s">
        <v>9</v>
      </c>
      <c r="H1181" t="s">
        <v>10</v>
      </c>
      <c r="I1181">
        <v>65</v>
      </c>
      <c r="J1181" t="s">
        <v>11</v>
      </c>
      <c r="K1181" t="s">
        <v>12</v>
      </c>
      <c r="L1181" t="s">
        <v>2306</v>
      </c>
      <c r="M1181" t="s">
        <v>2307</v>
      </c>
      <c r="N1181" t="s">
        <v>12</v>
      </c>
      <c r="O1181" t="s">
        <v>15</v>
      </c>
    </row>
    <row r="1182" spans="1:15" x14ac:dyDescent="0.3">
      <c r="A1182">
        <f>VALUE(LEFT('SBB FNF CDEC Data'!L1182,4))</f>
        <v>2020</v>
      </c>
      <c r="B1182">
        <f>VALUE(RIGHT(LEFT('SBB FNF CDEC Data'!L1182,6),2))</f>
        <v>2</v>
      </c>
      <c r="C1182">
        <f t="shared" si="18"/>
        <v>2020</v>
      </c>
      <c r="D1182">
        <f>'SBB FNF CDEC Data'!M1182/1000</f>
        <v>446.13600000000002</v>
      </c>
      <c r="G1182" t="s">
        <v>9</v>
      </c>
      <c r="H1182" t="s">
        <v>10</v>
      </c>
      <c r="I1182">
        <v>65</v>
      </c>
      <c r="J1182" t="s">
        <v>11</v>
      </c>
      <c r="K1182" t="s">
        <v>12</v>
      </c>
      <c r="L1182" t="s">
        <v>2308</v>
      </c>
      <c r="M1182" t="s">
        <v>2309</v>
      </c>
      <c r="N1182" t="s">
        <v>12</v>
      </c>
      <c r="O1182" t="s">
        <v>15</v>
      </c>
    </row>
    <row r="1183" spans="1:15" x14ac:dyDescent="0.3">
      <c r="A1183">
        <f>VALUE(LEFT('SBB FNF CDEC Data'!L1183,4))</f>
        <v>2020</v>
      </c>
      <c r="B1183">
        <f>VALUE(RIGHT(LEFT('SBB FNF CDEC Data'!L1183,6),2))</f>
        <v>3</v>
      </c>
      <c r="C1183">
        <f t="shared" si="18"/>
        <v>2020</v>
      </c>
      <c r="D1183">
        <f>'SBB FNF CDEC Data'!M1183/1000</f>
        <v>429.923</v>
      </c>
      <c r="G1183" t="s">
        <v>9</v>
      </c>
      <c r="H1183" t="s">
        <v>10</v>
      </c>
      <c r="I1183">
        <v>65</v>
      </c>
      <c r="J1183" t="s">
        <v>11</v>
      </c>
      <c r="K1183" t="s">
        <v>12</v>
      </c>
      <c r="L1183" t="s">
        <v>2310</v>
      </c>
      <c r="M1183" t="s">
        <v>2311</v>
      </c>
      <c r="N1183" t="s">
        <v>12</v>
      </c>
      <c r="O1183" t="s">
        <v>15</v>
      </c>
    </row>
    <row r="1184" spans="1:15" x14ac:dyDescent="0.3">
      <c r="A1184">
        <f>VALUE(LEFT('SBB FNF CDEC Data'!L1184,4))</f>
        <v>2020</v>
      </c>
      <c r="B1184">
        <f>VALUE(RIGHT(LEFT('SBB FNF CDEC Data'!L1184,6),2))</f>
        <v>4</v>
      </c>
      <c r="C1184">
        <f t="shared" si="18"/>
        <v>2020</v>
      </c>
      <c r="D1184">
        <f>'SBB FNF CDEC Data'!M1184/1000</f>
        <v>547.14</v>
      </c>
      <c r="G1184" t="s">
        <v>9</v>
      </c>
      <c r="H1184" t="s">
        <v>10</v>
      </c>
      <c r="I1184">
        <v>65</v>
      </c>
      <c r="J1184" t="s">
        <v>11</v>
      </c>
      <c r="K1184" t="s">
        <v>12</v>
      </c>
      <c r="L1184" t="s">
        <v>2312</v>
      </c>
      <c r="M1184" t="s">
        <v>2313</v>
      </c>
      <c r="N1184" t="s">
        <v>12</v>
      </c>
      <c r="O1184" t="s">
        <v>15</v>
      </c>
    </row>
    <row r="1185" spans="1:15" x14ac:dyDescent="0.3">
      <c r="A1185">
        <f>VALUE(LEFT('SBB FNF CDEC Data'!L1185,4))</f>
        <v>2020</v>
      </c>
      <c r="B1185">
        <f>VALUE(RIGHT(LEFT('SBB FNF CDEC Data'!L1185,6),2))</f>
        <v>5</v>
      </c>
      <c r="C1185">
        <f t="shared" si="18"/>
        <v>2020</v>
      </c>
      <c r="D1185">
        <f>'SBB FNF CDEC Data'!M1185/1000</f>
        <v>491.529</v>
      </c>
      <c r="G1185" t="s">
        <v>9</v>
      </c>
      <c r="H1185" t="s">
        <v>10</v>
      </c>
      <c r="I1185">
        <v>65</v>
      </c>
      <c r="J1185" t="s">
        <v>11</v>
      </c>
      <c r="K1185" t="s">
        <v>12</v>
      </c>
      <c r="L1185" t="s">
        <v>2314</v>
      </c>
      <c r="M1185" t="s">
        <v>2315</v>
      </c>
      <c r="N1185" t="s">
        <v>12</v>
      </c>
      <c r="O1185" t="s">
        <v>15</v>
      </c>
    </row>
    <row r="1186" spans="1:15" x14ac:dyDescent="0.3">
      <c r="A1186">
        <f>VALUE(LEFT('SBB FNF CDEC Data'!L1186,4))</f>
        <v>2020</v>
      </c>
      <c r="B1186">
        <f>VALUE(RIGHT(LEFT('SBB FNF CDEC Data'!L1186,6),2))</f>
        <v>6</v>
      </c>
      <c r="C1186">
        <f t="shared" si="18"/>
        <v>2020</v>
      </c>
      <c r="D1186">
        <f>'SBB FNF CDEC Data'!M1186/1000</f>
        <v>331.41399999999999</v>
      </c>
      <c r="G1186" t="s">
        <v>9</v>
      </c>
      <c r="H1186" t="s">
        <v>10</v>
      </c>
      <c r="I1186">
        <v>65</v>
      </c>
      <c r="J1186" t="s">
        <v>11</v>
      </c>
      <c r="K1186" t="s">
        <v>12</v>
      </c>
      <c r="L1186" t="s">
        <v>2316</v>
      </c>
      <c r="M1186" t="s">
        <v>2317</v>
      </c>
      <c r="N1186" t="s">
        <v>12</v>
      </c>
      <c r="O1186" t="s">
        <v>15</v>
      </c>
    </row>
    <row r="1187" spans="1:15" x14ac:dyDescent="0.3">
      <c r="A1187">
        <f>VALUE(LEFT('SBB FNF CDEC Data'!L1187,4))</f>
        <v>2020</v>
      </c>
      <c r="B1187">
        <f>VALUE(RIGHT(LEFT('SBB FNF CDEC Data'!L1187,6),2))</f>
        <v>7</v>
      </c>
      <c r="C1187">
        <f t="shared" si="18"/>
        <v>2020</v>
      </c>
      <c r="D1187">
        <f>'SBB FNF CDEC Data'!M1187/1000</f>
        <v>274.80599999999998</v>
      </c>
      <c r="G1187" t="s">
        <v>9</v>
      </c>
      <c r="H1187" t="s">
        <v>10</v>
      </c>
      <c r="I1187">
        <v>65</v>
      </c>
      <c r="J1187" t="s">
        <v>11</v>
      </c>
      <c r="K1187" t="s">
        <v>12</v>
      </c>
      <c r="L1187" t="s">
        <v>2318</v>
      </c>
      <c r="M1187" t="s">
        <v>2319</v>
      </c>
      <c r="N1187" t="s">
        <v>12</v>
      </c>
      <c r="O1187" t="s">
        <v>15</v>
      </c>
    </row>
    <row r="1188" spans="1:15" x14ac:dyDescent="0.3">
      <c r="A1188">
        <f>VALUE(LEFT('SBB FNF CDEC Data'!L1188,4))</f>
        <v>2020</v>
      </c>
      <c r="B1188">
        <f>VALUE(RIGHT(LEFT('SBB FNF CDEC Data'!L1188,6),2))</f>
        <v>8</v>
      </c>
      <c r="C1188">
        <f t="shared" si="18"/>
        <v>2020</v>
      </c>
      <c r="D1188">
        <f>'SBB FNF CDEC Data'!M1188/1000</f>
        <v>244.73699999999999</v>
      </c>
      <c r="G1188" t="s">
        <v>9</v>
      </c>
      <c r="H1188" t="s">
        <v>10</v>
      </c>
      <c r="I1188">
        <v>65</v>
      </c>
      <c r="J1188" t="s">
        <v>11</v>
      </c>
      <c r="K1188" t="s">
        <v>12</v>
      </c>
      <c r="L1188" t="s">
        <v>2320</v>
      </c>
      <c r="M1188" t="s">
        <v>2321</v>
      </c>
      <c r="N1188" t="s">
        <v>12</v>
      </c>
      <c r="O1188" t="s">
        <v>15</v>
      </c>
    </row>
    <row r="1189" spans="1:15" x14ac:dyDescent="0.3">
      <c r="A1189">
        <f>VALUE(LEFT('SBB FNF CDEC Data'!L1189,4))</f>
        <v>2020</v>
      </c>
      <c r="B1189">
        <f>VALUE(RIGHT(LEFT('SBB FNF CDEC Data'!L1189,6),2))</f>
        <v>9</v>
      </c>
      <c r="C1189">
        <f t="shared" si="18"/>
        <v>2020</v>
      </c>
      <c r="D1189">
        <f>'SBB FNF CDEC Data'!M1189/1000</f>
        <v>226.459</v>
      </c>
      <c r="G1189" t="s">
        <v>9</v>
      </c>
      <c r="H1189" t="s">
        <v>10</v>
      </c>
      <c r="I1189">
        <v>65</v>
      </c>
      <c r="J1189" t="s">
        <v>11</v>
      </c>
      <c r="K1189" t="s">
        <v>12</v>
      </c>
      <c r="L1189" t="s">
        <v>2322</v>
      </c>
      <c r="M1189" t="s">
        <v>2323</v>
      </c>
      <c r="N1189" t="s">
        <v>12</v>
      </c>
      <c r="O1189" t="s">
        <v>15</v>
      </c>
    </row>
    <row r="1190" spans="1:15" x14ac:dyDescent="0.3">
      <c r="A1190">
        <f>VALUE(LEFT('SBB FNF CDEC Data'!L1190,4))</f>
        <v>2020</v>
      </c>
      <c r="B1190">
        <f>VALUE(RIGHT(LEFT('SBB FNF CDEC Data'!L1190,6),2))</f>
        <v>10</v>
      </c>
      <c r="C1190">
        <f t="shared" si="18"/>
        <v>2021</v>
      </c>
      <c r="D1190">
        <f>'SBB FNF CDEC Data'!M1190/1000</f>
        <v>261.61500000000001</v>
      </c>
      <c r="G1190" t="s">
        <v>9</v>
      </c>
      <c r="H1190" t="s">
        <v>10</v>
      </c>
      <c r="I1190">
        <v>65</v>
      </c>
      <c r="J1190" t="s">
        <v>11</v>
      </c>
      <c r="K1190" t="s">
        <v>12</v>
      </c>
      <c r="L1190" t="s">
        <v>2324</v>
      </c>
      <c r="M1190" t="s">
        <v>2325</v>
      </c>
      <c r="N1190" t="s">
        <v>12</v>
      </c>
      <c r="O1190" t="s">
        <v>15</v>
      </c>
    </row>
    <row r="1191" spans="1:15" x14ac:dyDescent="0.3">
      <c r="A1191">
        <f>VALUE(LEFT('SBB FNF CDEC Data'!L1191,4))</f>
        <v>2020</v>
      </c>
      <c r="B1191">
        <f>VALUE(RIGHT(LEFT('SBB FNF CDEC Data'!L1191,6),2))</f>
        <v>11</v>
      </c>
      <c r="C1191">
        <f t="shared" si="18"/>
        <v>2021</v>
      </c>
      <c r="D1191">
        <f>'SBB FNF CDEC Data'!M1191/1000</f>
        <v>257.173</v>
      </c>
      <c r="G1191" t="s">
        <v>9</v>
      </c>
      <c r="H1191" t="s">
        <v>10</v>
      </c>
      <c r="I1191">
        <v>65</v>
      </c>
      <c r="J1191" t="s">
        <v>11</v>
      </c>
      <c r="K1191" t="s">
        <v>12</v>
      </c>
      <c r="L1191" t="s">
        <v>2326</v>
      </c>
      <c r="M1191" t="s">
        <v>2327</v>
      </c>
      <c r="N1191" t="s">
        <v>12</v>
      </c>
      <c r="O1191" t="s">
        <v>15</v>
      </c>
    </row>
    <row r="1192" spans="1:15" x14ac:dyDescent="0.3">
      <c r="A1192">
        <f>VALUE(LEFT('SBB FNF CDEC Data'!L1192,4))</f>
        <v>2020</v>
      </c>
      <c r="B1192">
        <f>VALUE(RIGHT(LEFT('SBB FNF CDEC Data'!L1192,6),2))</f>
        <v>12</v>
      </c>
      <c r="C1192">
        <f t="shared" si="18"/>
        <v>2021</v>
      </c>
      <c r="D1192">
        <f>'SBB FNF CDEC Data'!M1192/1000</f>
        <v>268.803</v>
      </c>
      <c r="G1192" t="s">
        <v>9</v>
      </c>
      <c r="H1192" t="s">
        <v>10</v>
      </c>
      <c r="I1192">
        <v>65</v>
      </c>
      <c r="J1192" t="s">
        <v>11</v>
      </c>
      <c r="K1192" t="s">
        <v>12</v>
      </c>
      <c r="L1192" t="s">
        <v>2328</v>
      </c>
      <c r="M1192" t="s">
        <v>2329</v>
      </c>
      <c r="N1192" t="s">
        <v>12</v>
      </c>
      <c r="O1192" t="s">
        <v>15</v>
      </c>
    </row>
    <row r="1193" spans="1:15" x14ac:dyDescent="0.3">
      <c r="A1193">
        <f>VALUE(LEFT('SBB FNF CDEC Data'!L1193,4))</f>
        <v>2021</v>
      </c>
      <c r="B1193">
        <f>VALUE(RIGHT(LEFT('SBB FNF CDEC Data'!L1193,6),2))</f>
        <v>1</v>
      </c>
      <c r="C1193">
        <f t="shared" si="18"/>
        <v>2021</v>
      </c>
      <c r="D1193">
        <f>'SBB FNF CDEC Data'!M1193/1000</f>
        <v>374.88099999999997</v>
      </c>
      <c r="G1193" t="s">
        <v>9</v>
      </c>
      <c r="H1193" t="s">
        <v>10</v>
      </c>
      <c r="I1193">
        <v>65</v>
      </c>
      <c r="J1193" t="s">
        <v>11</v>
      </c>
      <c r="K1193" t="s">
        <v>12</v>
      </c>
      <c r="L1193" t="s">
        <v>2330</v>
      </c>
      <c r="M1193" t="s">
        <v>2331</v>
      </c>
      <c r="N1193" t="s">
        <v>12</v>
      </c>
      <c r="O1193" t="s">
        <v>15</v>
      </c>
    </row>
    <row r="1194" spans="1:15" x14ac:dyDescent="0.3">
      <c r="A1194">
        <f>VALUE(LEFT('SBB FNF CDEC Data'!L1194,4))</f>
        <v>2021</v>
      </c>
      <c r="B1194">
        <f>VALUE(RIGHT(LEFT('SBB FNF CDEC Data'!L1194,6),2))</f>
        <v>2</v>
      </c>
      <c r="C1194">
        <f t="shared" si="18"/>
        <v>2021</v>
      </c>
      <c r="D1194">
        <f>'SBB FNF CDEC Data'!M1194/1000</f>
        <v>445.37599999999998</v>
      </c>
      <c r="G1194" t="s">
        <v>9</v>
      </c>
      <c r="H1194" t="s">
        <v>10</v>
      </c>
      <c r="I1194">
        <v>65</v>
      </c>
      <c r="J1194" t="s">
        <v>11</v>
      </c>
      <c r="K1194" t="s">
        <v>12</v>
      </c>
      <c r="L1194" t="s">
        <v>2332</v>
      </c>
      <c r="M1194" t="s">
        <v>2333</v>
      </c>
      <c r="N1194" t="s">
        <v>12</v>
      </c>
      <c r="O1194" t="s">
        <v>15</v>
      </c>
    </row>
    <row r="1195" spans="1:15" x14ac:dyDescent="0.3">
      <c r="G1195" t="s">
        <v>9</v>
      </c>
      <c r="H1195" t="s">
        <v>10</v>
      </c>
      <c r="I1195">
        <v>65</v>
      </c>
      <c r="J1195" t="s">
        <v>11</v>
      </c>
      <c r="K1195" t="s">
        <v>12</v>
      </c>
      <c r="L1195" t="s">
        <v>2334</v>
      </c>
      <c r="M1195" t="s">
        <v>12</v>
      </c>
      <c r="N1195" t="s">
        <v>12</v>
      </c>
      <c r="O1195" t="s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A1543-6F82-43FF-82BB-29BD8EE6E931}">
  <dimension ref="A3:G105"/>
  <sheetViews>
    <sheetView workbookViewId="0"/>
  </sheetViews>
  <sheetFormatPr defaultRowHeight="14.4" x14ac:dyDescent="0.3"/>
  <cols>
    <col min="1" max="1" width="12.33203125" bestFit="1" customWidth="1"/>
    <col min="2" max="2" width="32.109375" bestFit="1" customWidth="1"/>
    <col min="3" max="3" width="36.21875" bestFit="1" customWidth="1"/>
    <col min="4" max="4" width="29.44140625" bestFit="1" customWidth="1"/>
    <col min="5" max="5" width="30.88671875" bestFit="1" customWidth="1"/>
    <col min="6" max="6" width="35.109375" bestFit="1" customWidth="1"/>
    <col min="7" max="7" width="28.21875" bestFit="1" customWidth="1"/>
    <col min="8" max="8" width="28.88671875" bestFit="1" customWidth="1"/>
  </cols>
  <sheetData>
    <row r="3" spans="1:7" x14ac:dyDescent="0.3">
      <c r="A3" s="2" t="s">
        <v>2336</v>
      </c>
      <c r="B3" t="s">
        <v>2339</v>
      </c>
    </row>
    <row r="5" spans="1:7" x14ac:dyDescent="0.3">
      <c r="A5" s="2" t="s">
        <v>2340</v>
      </c>
      <c r="B5" t="s">
        <v>2352</v>
      </c>
      <c r="C5" t="s">
        <v>2353</v>
      </c>
      <c r="D5" t="s">
        <v>2364</v>
      </c>
      <c r="E5" t="s">
        <v>2354</v>
      </c>
      <c r="F5" t="s">
        <v>2355</v>
      </c>
      <c r="G5" t="s">
        <v>2365</v>
      </c>
    </row>
    <row r="6" spans="1:7" x14ac:dyDescent="0.3">
      <c r="A6" s="3">
        <v>1922</v>
      </c>
      <c r="B6" s="4">
        <v>250.24831440101013</v>
      </c>
      <c r="C6" s="4">
        <v>144.60915544167125</v>
      </c>
      <c r="D6" s="4">
        <v>36.81395172396212</v>
      </c>
      <c r="E6" s="4">
        <v>250.24831440101582</v>
      </c>
      <c r="F6" s="4">
        <v>263.4271719410159</v>
      </c>
      <c r="G6" s="4">
        <v>36.246596657602936</v>
      </c>
    </row>
    <row r="7" spans="1:7" x14ac:dyDescent="0.3">
      <c r="A7" s="3">
        <v>1923</v>
      </c>
      <c r="B7" s="4">
        <v>35.586001811867902</v>
      </c>
      <c r="C7" s="4">
        <v>165.50901496571925</v>
      </c>
      <c r="D7" s="4">
        <v>29.811629531419179</v>
      </c>
      <c r="E7" s="4">
        <v>81.071251427873207</v>
      </c>
      <c r="F7" s="4">
        <v>306.5246947845215</v>
      </c>
      <c r="G7" s="4">
        <v>27.2399931856867</v>
      </c>
    </row>
    <row r="8" spans="1:7" x14ac:dyDescent="0.3">
      <c r="A8" s="3">
        <v>1924</v>
      </c>
      <c r="B8" s="4">
        <v>0</v>
      </c>
      <c r="C8" s="4">
        <v>586.17281642025341</v>
      </c>
      <c r="D8" s="4">
        <v>34.290648173824032</v>
      </c>
      <c r="E8" s="4">
        <v>0</v>
      </c>
      <c r="F8" s="4">
        <v>569.17333893808586</v>
      </c>
      <c r="G8" s="4">
        <v>28.07217811515855</v>
      </c>
    </row>
    <row r="9" spans="1:7" x14ac:dyDescent="0.3">
      <c r="A9" s="3">
        <v>1925</v>
      </c>
      <c r="B9" s="4">
        <v>223.63395461447755</v>
      </c>
      <c r="C9" s="4">
        <v>375.63727098889831</v>
      </c>
      <c r="D9" s="4">
        <v>14.262011586151671</v>
      </c>
      <c r="E9" s="4">
        <v>223.46863444577906</v>
      </c>
      <c r="F9" s="4">
        <v>195.7777524745639</v>
      </c>
      <c r="G9" s="4">
        <v>11.997121052682537</v>
      </c>
    </row>
    <row r="10" spans="1:7" x14ac:dyDescent="0.3">
      <c r="A10" s="3">
        <v>1926</v>
      </c>
      <c r="B10" s="4">
        <v>142.11376181203181</v>
      </c>
      <c r="C10" s="4">
        <v>111.99689790290964</v>
      </c>
      <c r="D10" s="4">
        <v>16.015330290714605</v>
      </c>
      <c r="E10" s="4">
        <v>151.70964537343218</v>
      </c>
      <c r="F10" s="4">
        <v>109.93543933437962</v>
      </c>
      <c r="G10" s="4">
        <v>15.938664864269619</v>
      </c>
    </row>
    <row r="11" spans="1:7" x14ac:dyDescent="0.3">
      <c r="A11" s="3">
        <v>1927</v>
      </c>
      <c r="B11" s="4">
        <v>634.31952974891271</v>
      </c>
      <c r="C11" s="4">
        <v>68.713414425856996</v>
      </c>
      <c r="D11" s="4">
        <v>27.873380205672053</v>
      </c>
      <c r="E11" s="4">
        <v>640.97524049616334</v>
      </c>
      <c r="F11" s="4">
        <v>68.711225638103372</v>
      </c>
      <c r="G11" s="4">
        <v>28.042476792329285</v>
      </c>
    </row>
    <row r="12" spans="1:7" x14ac:dyDescent="0.3">
      <c r="A12" s="3">
        <v>1928</v>
      </c>
      <c r="B12" s="4">
        <v>285.26440327827686</v>
      </c>
      <c r="C12" s="4">
        <v>85.304433779702407</v>
      </c>
      <c r="D12" s="4">
        <v>33.574235703890352</v>
      </c>
      <c r="E12" s="4">
        <v>285.37204489399687</v>
      </c>
      <c r="F12" s="4">
        <v>270.37786897068804</v>
      </c>
      <c r="G12" s="4">
        <v>32.161988062025898</v>
      </c>
    </row>
    <row r="13" spans="1:7" x14ac:dyDescent="0.3">
      <c r="A13" s="3">
        <v>1929</v>
      </c>
      <c r="B13" s="4">
        <v>15.054765749551315</v>
      </c>
      <c r="C13" s="4">
        <v>567.52205690900973</v>
      </c>
      <c r="D13" s="4">
        <v>28.251868971435471</v>
      </c>
      <c r="E13" s="4">
        <v>15.050519596447057</v>
      </c>
      <c r="F13" s="4">
        <v>484.99303909666367</v>
      </c>
      <c r="G13" s="4">
        <v>24.156011281583368</v>
      </c>
    </row>
    <row r="14" spans="1:7" x14ac:dyDescent="0.3">
      <c r="A14" s="3">
        <v>1930</v>
      </c>
      <c r="B14" s="4">
        <v>187.72092738768816</v>
      </c>
      <c r="C14" s="4">
        <v>282.43694628089241</v>
      </c>
      <c r="D14" s="4">
        <v>18.83697491758949</v>
      </c>
      <c r="E14" s="4">
        <v>187.74543625787845</v>
      </c>
      <c r="F14" s="4">
        <v>210.24021267526399</v>
      </c>
      <c r="G14" s="4">
        <v>17.128952317574626</v>
      </c>
    </row>
    <row r="15" spans="1:7" x14ac:dyDescent="0.3">
      <c r="A15" s="3">
        <v>1931</v>
      </c>
      <c r="B15" s="4">
        <v>0</v>
      </c>
      <c r="C15" s="4">
        <v>81.27511002167175</v>
      </c>
      <c r="D15" s="4">
        <v>12.816960025522587</v>
      </c>
      <c r="E15" s="4">
        <v>0</v>
      </c>
      <c r="F15" s="4">
        <v>80.139894371725831</v>
      </c>
      <c r="G15" s="4">
        <v>11.875601598709407</v>
      </c>
    </row>
    <row r="16" spans="1:7" x14ac:dyDescent="0.3">
      <c r="A16" s="3">
        <v>1932</v>
      </c>
      <c r="B16" s="4">
        <v>125.00619244003641</v>
      </c>
      <c r="C16" s="4">
        <v>102.95214000394229</v>
      </c>
      <c r="D16" s="4">
        <v>12.530875795619707</v>
      </c>
      <c r="E16" s="4">
        <v>125.09945360158136</v>
      </c>
      <c r="F16" s="4">
        <v>98.751891042727834</v>
      </c>
      <c r="G16" s="4">
        <v>12.027249515638264</v>
      </c>
    </row>
    <row r="17" spans="1:7" x14ac:dyDescent="0.3">
      <c r="A17" s="3">
        <v>1933</v>
      </c>
      <c r="B17" s="4">
        <v>93.211641217382237</v>
      </c>
      <c r="C17" s="4">
        <v>83.188201409600509</v>
      </c>
      <c r="D17" s="4">
        <v>12.110475361652647</v>
      </c>
      <c r="E17" s="4">
        <v>93.150008502772764</v>
      </c>
      <c r="F17" s="4">
        <v>73.207923293746376</v>
      </c>
      <c r="G17" s="4">
        <v>12.561013303985231</v>
      </c>
    </row>
    <row r="18" spans="1:7" x14ac:dyDescent="0.3">
      <c r="A18" s="3">
        <v>1934</v>
      </c>
      <c r="B18" s="4">
        <v>82.31422589576691</v>
      </c>
      <c r="C18" s="4">
        <v>72.656023993374134</v>
      </c>
      <c r="D18" s="4">
        <v>11.281355920687009</v>
      </c>
      <c r="E18" s="4">
        <v>80.868819858329005</v>
      </c>
      <c r="F18" s="4">
        <v>71.551179882039278</v>
      </c>
      <c r="G18" s="4">
        <v>11.680016841323855</v>
      </c>
    </row>
    <row r="19" spans="1:7" x14ac:dyDescent="0.3">
      <c r="A19" s="3">
        <v>1935</v>
      </c>
      <c r="B19" s="4">
        <v>483.60603789609092</v>
      </c>
      <c r="C19" s="4">
        <v>293.24095018921014</v>
      </c>
      <c r="D19" s="4">
        <v>20.968184710603239</v>
      </c>
      <c r="E19" s="4">
        <v>483.43861087744222</v>
      </c>
      <c r="F19" s="4">
        <v>343.87681605895619</v>
      </c>
      <c r="G19" s="4">
        <v>20.198330361606999</v>
      </c>
    </row>
    <row r="20" spans="1:7" x14ac:dyDescent="0.3">
      <c r="A20" s="3">
        <v>1936</v>
      </c>
      <c r="B20" s="4">
        <v>335.44696255969171</v>
      </c>
      <c r="C20" s="4">
        <v>288.4262099031049</v>
      </c>
      <c r="D20" s="4">
        <v>21.242237754538163</v>
      </c>
      <c r="E20" s="4">
        <v>334.9061284201133</v>
      </c>
      <c r="F20" s="4">
        <v>330.40964374440102</v>
      </c>
      <c r="G20" s="4">
        <v>19.620307970822598</v>
      </c>
    </row>
    <row r="21" spans="1:7" x14ac:dyDescent="0.3">
      <c r="A21" s="3">
        <v>1937</v>
      </c>
      <c r="B21" s="4">
        <v>213.30732706855557</v>
      </c>
      <c r="C21" s="4">
        <v>311.46092940512301</v>
      </c>
      <c r="D21" s="4">
        <v>19.327610905466557</v>
      </c>
      <c r="E21" s="4">
        <v>213.31227472524731</v>
      </c>
      <c r="F21" s="4">
        <v>235.57776031418518</v>
      </c>
      <c r="G21" s="4">
        <v>17.969123424739706</v>
      </c>
    </row>
    <row r="22" spans="1:7" x14ac:dyDescent="0.3">
      <c r="A22" s="3">
        <v>1938</v>
      </c>
      <c r="B22" s="4">
        <v>962.37240915843518</v>
      </c>
      <c r="C22" s="4">
        <v>61.902413797197475</v>
      </c>
      <c r="D22" s="4">
        <v>28.849888363397412</v>
      </c>
      <c r="E22" s="4">
        <v>962.38756116855927</v>
      </c>
      <c r="F22" s="4">
        <v>61.29558929144568</v>
      </c>
      <c r="G22" s="4">
        <v>28.830979752472413</v>
      </c>
    </row>
    <row r="23" spans="1:7" x14ac:dyDescent="0.3">
      <c r="A23" s="3">
        <v>1939</v>
      </c>
      <c r="B23" s="4">
        <v>0</v>
      </c>
      <c r="C23" s="4">
        <v>556.87124297402124</v>
      </c>
      <c r="D23" s="4">
        <v>36.967234921656669</v>
      </c>
      <c r="E23" s="4">
        <v>0</v>
      </c>
      <c r="F23" s="4">
        <v>629.46650315485124</v>
      </c>
      <c r="G23" s="4">
        <v>35.875001822869827</v>
      </c>
    </row>
    <row r="24" spans="1:7" x14ac:dyDescent="0.3">
      <c r="A24" s="3">
        <v>1940</v>
      </c>
      <c r="B24" s="4">
        <v>564.33454743671416</v>
      </c>
      <c r="C24" s="4">
        <v>188.18765276117244</v>
      </c>
      <c r="D24" s="4">
        <v>29.548295991045904</v>
      </c>
      <c r="E24" s="4">
        <v>589.74352475465298</v>
      </c>
      <c r="F24" s="4">
        <v>334.14134164984119</v>
      </c>
      <c r="G24" s="4">
        <v>27.558654753815098</v>
      </c>
    </row>
    <row r="25" spans="1:7" x14ac:dyDescent="0.3">
      <c r="A25" s="3">
        <v>1941</v>
      </c>
      <c r="B25" s="4">
        <v>732.32910519230722</v>
      </c>
      <c r="C25" s="4">
        <v>76.221049561883419</v>
      </c>
      <c r="D25" s="4">
        <v>19.05303200006545</v>
      </c>
      <c r="E25" s="4">
        <v>931.16376504402297</v>
      </c>
      <c r="F25" s="4">
        <v>76.816745858552125</v>
      </c>
      <c r="G25" s="4">
        <v>21.364709965987124</v>
      </c>
    </row>
    <row r="26" spans="1:7" x14ac:dyDescent="0.3">
      <c r="A26" s="3">
        <v>1942</v>
      </c>
      <c r="B26" s="4">
        <v>117.98540962869211</v>
      </c>
      <c r="C26" s="4">
        <v>85.258620695292109</v>
      </c>
      <c r="D26" s="4">
        <v>32.667112951115953</v>
      </c>
      <c r="E26" s="4">
        <v>118.00093915788389</v>
      </c>
      <c r="F26" s="4">
        <v>85.258620695292109</v>
      </c>
      <c r="G26" s="4">
        <v>32.916340096688586</v>
      </c>
    </row>
    <row r="27" spans="1:7" x14ac:dyDescent="0.3">
      <c r="A27" s="3">
        <v>1943</v>
      </c>
      <c r="B27" s="4">
        <v>113.4675237470173</v>
      </c>
      <c r="C27" s="4">
        <v>91.591032504197813</v>
      </c>
      <c r="D27" s="4">
        <v>45.21152249822407</v>
      </c>
      <c r="E27" s="4">
        <v>107.82685308893807</v>
      </c>
      <c r="F27" s="4">
        <v>91.590929769531797</v>
      </c>
      <c r="G27" s="4">
        <v>38.563345959047588</v>
      </c>
    </row>
    <row r="28" spans="1:7" x14ac:dyDescent="0.3">
      <c r="A28" s="3">
        <v>1944</v>
      </c>
      <c r="B28" s="4">
        <v>132.21295948247973</v>
      </c>
      <c r="C28" s="4">
        <v>522.41074336829035</v>
      </c>
      <c r="D28" s="4">
        <v>37.685718949285061</v>
      </c>
      <c r="E28" s="4">
        <v>132.2192757417275</v>
      </c>
      <c r="F28" s="4">
        <v>655.16039744375405</v>
      </c>
      <c r="G28" s="4">
        <v>36.834092384398936</v>
      </c>
    </row>
    <row r="29" spans="1:7" x14ac:dyDescent="0.3">
      <c r="A29" s="3">
        <v>1945</v>
      </c>
      <c r="B29" s="4">
        <v>209.48313755216284</v>
      </c>
      <c r="C29" s="4">
        <v>328.98557700944139</v>
      </c>
      <c r="D29" s="4">
        <v>34.436927150617123</v>
      </c>
      <c r="E29" s="4">
        <v>226.81362197445836</v>
      </c>
      <c r="F29" s="4">
        <v>403.2678390407803</v>
      </c>
      <c r="G29" s="4">
        <v>31.657876219935329</v>
      </c>
    </row>
    <row r="30" spans="1:7" x14ac:dyDescent="0.3">
      <c r="A30" s="3">
        <v>1946</v>
      </c>
      <c r="B30" s="4">
        <v>127.74554496236456</v>
      </c>
      <c r="C30" s="4">
        <v>106.13944415013314</v>
      </c>
      <c r="D30" s="4">
        <v>31.46454936014679</v>
      </c>
      <c r="E30" s="4">
        <v>127.85383105833637</v>
      </c>
      <c r="F30" s="4">
        <v>130.84893628826791</v>
      </c>
      <c r="G30" s="4">
        <v>28.061945513146213</v>
      </c>
    </row>
    <row r="31" spans="1:7" x14ac:dyDescent="0.3">
      <c r="A31" s="3">
        <v>1947</v>
      </c>
      <c r="B31" s="4">
        <v>89.022235141154226</v>
      </c>
      <c r="C31" s="4">
        <v>449.46594821003055</v>
      </c>
      <c r="D31" s="4">
        <v>33.128627350439437</v>
      </c>
      <c r="E31" s="4">
        <v>75.221890850122691</v>
      </c>
      <c r="F31" s="4">
        <v>440.39946764802789</v>
      </c>
      <c r="G31" s="4">
        <v>27.254437702689309</v>
      </c>
    </row>
    <row r="32" spans="1:7" x14ac:dyDescent="0.3">
      <c r="A32" s="3">
        <v>1948</v>
      </c>
      <c r="B32" s="4">
        <v>191.32807873434302</v>
      </c>
      <c r="C32" s="4">
        <v>104.84757910142076</v>
      </c>
      <c r="D32" s="4">
        <v>21.942869286663612</v>
      </c>
      <c r="E32" s="4">
        <v>190.97200930988322</v>
      </c>
      <c r="F32" s="4">
        <v>126.73766038561409</v>
      </c>
      <c r="G32" s="4">
        <v>17.129755552327193</v>
      </c>
    </row>
    <row r="33" spans="1:7" x14ac:dyDescent="0.3">
      <c r="A33" s="3">
        <v>1949</v>
      </c>
      <c r="B33" s="4">
        <v>177.03382755324438</v>
      </c>
      <c r="C33" s="4">
        <v>393.24726248813886</v>
      </c>
      <c r="D33" s="4">
        <v>24.087057288123503</v>
      </c>
      <c r="E33" s="4">
        <v>176.77709319450713</v>
      </c>
      <c r="F33" s="4">
        <v>227.77772615075108</v>
      </c>
      <c r="G33" s="4">
        <v>18.736069212044253</v>
      </c>
    </row>
    <row r="34" spans="1:7" x14ac:dyDescent="0.3">
      <c r="A34" s="3">
        <v>1950</v>
      </c>
      <c r="B34" s="4">
        <v>151.64577779832069</v>
      </c>
      <c r="C34" s="4">
        <v>168.39986655992283</v>
      </c>
      <c r="D34" s="4">
        <v>21.114784206625714</v>
      </c>
      <c r="E34" s="4">
        <v>151.5802763839979</v>
      </c>
      <c r="F34" s="4">
        <v>132.30724098053216</v>
      </c>
      <c r="G34" s="4">
        <v>19.979083282011551</v>
      </c>
    </row>
    <row r="35" spans="1:7" x14ac:dyDescent="0.3">
      <c r="A35" s="3">
        <v>1951</v>
      </c>
      <c r="B35" s="4">
        <v>722.17604010749881</v>
      </c>
      <c r="C35" s="4">
        <v>126.21359588598044</v>
      </c>
      <c r="D35" s="4">
        <v>32.363821391134195</v>
      </c>
      <c r="E35" s="4">
        <v>778.22162109571366</v>
      </c>
      <c r="F35" s="4">
        <v>305.630204341987</v>
      </c>
      <c r="G35" s="4">
        <v>31.388377454131316</v>
      </c>
    </row>
    <row r="36" spans="1:7" x14ac:dyDescent="0.3">
      <c r="A36" s="3">
        <v>1952</v>
      </c>
      <c r="B36" s="4">
        <v>785.13458653288899</v>
      </c>
      <c r="C36" s="4">
        <v>83.378996184553955</v>
      </c>
      <c r="D36" s="4">
        <v>34.126845437027342</v>
      </c>
      <c r="E36" s="4">
        <v>971.39261766338211</v>
      </c>
      <c r="F36" s="4">
        <v>56.789089086435204</v>
      </c>
      <c r="G36" s="4">
        <v>34.680955371957751</v>
      </c>
    </row>
    <row r="37" spans="1:7" x14ac:dyDescent="0.3">
      <c r="A37" s="3">
        <v>1953</v>
      </c>
      <c r="B37" s="4">
        <v>130.40049917582581</v>
      </c>
      <c r="C37" s="4">
        <v>108.41967333368564</v>
      </c>
      <c r="D37" s="4">
        <v>34.354577346206796</v>
      </c>
      <c r="E37" s="4">
        <v>62.509951179100852</v>
      </c>
      <c r="F37" s="4">
        <v>108.41967333368564</v>
      </c>
      <c r="G37" s="4">
        <v>41.155690129594717</v>
      </c>
    </row>
    <row r="38" spans="1:7" x14ac:dyDescent="0.3">
      <c r="A38" s="3">
        <v>1954</v>
      </c>
      <c r="B38" s="4">
        <v>117.16176386374237</v>
      </c>
      <c r="C38" s="4">
        <v>186.94969238596255</v>
      </c>
      <c r="D38" s="4">
        <v>43.636685419920255</v>
      </c>
      <c r="E38" s="4">
        <v>116.62738126877179</v>
      </c>
      <c r="F38" s="4">
        <v>420.36307024734009</v>
      </c>
      <c r="G38" s="4">
        <v>41.729080512975116</v>
      </c>
    </row>
    <row r="39" spans="1:7" x14ac:dyDescent="0.3">
      <c r="A39" s="3">
        <v>1955</v>
      </c>
      <c r="B39" s="4">
        <v>18.305344370735018</v>
      </c>
      <c r="C39" s="4">
        <v>496.95799080634242</v>
      </c>
      <c r="D39" s="4">
        <v>36.628798497161242</v>
      </c>
      <c r="E39" s="4">
        <v>40.53952045572774</v>
      </c>
      <c r="F39" s="4">
        <v>522.43335329626063</v>
      </c>
      <c r="G39" s="4">
        <v>33.037647394131987</v>
      </c>
    </row>
    <row r="40" spans="1:7" x14ac:dyDescent="0.3">
      <c r="A40" s="3">
        <v>1956</v>
      </c>
      <c r="B40" s="4">
        <v>520.72728667607942</v>
      </c>
      <c r="C40" s="4">
        <v>163.85363202550113</v>
      </c>
      <c r="D40" s="4">
        <v>31.379839985146837</v>
      </c>
      <c r="E40" s="4">
        <v>520.51359010401609</v>
      </c>
      <c r="F40" s="4">
        <v>213.59110202069459</v>
      </c>
      <c r="G40" s="4">
        <v>29.195201083245511</v>
      </c>
    </row>
    <row r="41" spans="1:7" x14ac:dyDescent="0.3">
      <c r="A41" s="3">
        <v>1957</v>
      </c>
      <c r="B41" s="4">
        <v>243.08548486779262</v>
      </c>
      <c r="C41" s="4">
        <v>153.5846306120701</v>
      </c>
      <c r="D41" s="4">
        <v>41.517253645361286</v>
      </c>
      <c r="E41" s="4">
        <v>243.08800541210661</v>
      </c>
      <c r="F41" s="4">
        <v>213.58874796151804</v>
      </c>
      <c r="G41" s="4">
        <v>36.796390827460606</v>
      </c>
    </row>
    <row r="42" spans="1:7" x14ac:dyDescent="0.3">
      <c r="A42" s="3">
        <v>1958</v>
      </c>
      <c r="B42" s="4">
        <v>342.06891074185592</v>
      </c>
      <c r="C42" s="4">
        <v>59.332413797030952</v>
      </c>
      <c r="D42" s="4">
        <v>25.252442040540974</v>
      </c>
      <c r="E42" s="4">
        <v>675.83245170527539</v>
      </c>
      <c r="F42" s="4">
        <v>59.332413797008684</v>
      </c>
      <c r="G42" s="4">
        <v>24.75886594012939</v>
      </c>
    </row>
    <row r="43" spans="1:7" x14ac:dyDescent="0.3">
      <c r="A43" s="3">
        <v>1959</v>
      </c>
      <c r="B43" s="4">
        <v>129.32050021323099</v>
      </c>
      <c r="C43" s="4">
        <v>251.18248513100639</v>
      </c>
      <c r="D43" s="4">
        <v>47.120073947148207</v>
      </c>
      <c r="E43" s="4">
        <v>130.38051558773219</v>
      </c>
      <c r="F43" s="4">
        <v>478.64363910864444</v>
      </c>
      <c r="G43" s="4">
        <v>45.225701779755269</v>
      </c>
    </row>
    <row r="44" spans="1:7" x14ac:dyDescent="0.3">
      <c r="A44" s="3">
        <v>1960</v>
      </c>
      <c r="B44" s="4">
        <v>197.29419081483877</v>
      </c>
      <c r="C44" s="4">
        <v>560.59894041553139</v>
      </c>
      <c r="D44" s="4">
        <v>41.180693420534851</v>
      </c>
      <c r="E44" s="4">
        <v>197.19830578710568</v>
      </c>
      <c r="F44" s="4">
        <v>629.19745386574311</v>
      </c>
      <c r="G44" s="4">
        <v>37.055399253404119</v>
      </c>
    </row>
    <row r="45" spans="1:7" x14ac:dyDescent="0.3">
      <c r="A45" s="3">
        <v>1961</v>
      </c>
      <c r="B45" s="4">
        <v>90.457200293027768</v>
      </c>
      <c r="C45" s="4">
        <v>572.34941251598048</v>
      </c>
      <c r="D45" s="4">
        <v>25.981673891626457</v>
      </c>
      <c r="E45" s="4">
        <v>105.48176961168528</v>
      </c>
      <c r="F45" s="4">
        <v>460.52227421912949</v>
      </c>
      <c r="G45" s="4">
        <v>21.080462955219815</v>
      </c>
    </row>
    <row r="46" spans="1:7" x14ac:dyDescent="0.3">
      <c r="A46" s="3">
        <v>1962</v>
      </c>
      <c r="B46" s="4">
        <v>368.90689234807576</v>
      </c>
      <c r="C46" s="4">
        <v>345.18462842103037</v>
      </c>
      <c r="D46" s="4">
        <v>22.609901714950613</v>
      </c>
      <c r="E46" s="4">
        <v>381.29299951126006</v>
      </c>
      <c r="F46" s="4">
        <v>251.7300885156009</v>
      </c>
      <c r="G46" s="4">
        <v>21.512195814770216</v>
      </c>
    </row>
    <row r="47" spans="1:7" x14ac:dyDescent="0.3">
      <c r="A47" s="3">
        <v>1963</v>
      </c>
      <c r="B47" s="4">
        <v>541.76052277808787</v>
      </c>
      <c r="C47" s="4">
        <v>57.523907519473056</v>
      </c>
      <c r="D47" s="4">
        <v>25.236894867998611</v>
      </c>
      <c r="E47" s="4">
        <v>542.06283950687066</v>
      </c>
      <c r="F47" s="4">
        <v>49.69330602294248</v>
      </c>
      <c r="G47" s="4">
        <v>24.728168789542643</v>
      </c>
    </row>
    <row r="48" spans="1:7" x14ac:dyDescent="0.3">
      <c r="A48" s="3">
        <v>1964</v>
      </c>
      <c r="B48" s="4">
        <v>47.616066835585215</v>
      </c>
      <c r="C48" s="4">
        <v>572.1027055128103</v>
      </c>
      <c r="D48" s="4">
        <v>29.918714727972365</v>
      </c>
      <c r="E48" s="4">
        <v>47.589928344705584</v>
      </c>
      <c r="F48" s="4">
        <v>571.76764630507421</v>
      </c>
      <c r="G48" s="4">
        <v>28.231241647681124</v>
      </c>
    </row>
    <row r="49" spans="1:7" x14ac:dyDescent="0.3">
      <c r="A49" s="3">
        <v>1965</v>
      </c>
      <c r="B49" s="4">
        <v>533.57809716458098</v>
      </c>
      <c r="C49" s="4">
        <v>78.895271263983503</v>
      </c>
      <c r="D49" s="4">
        <v>25.148480565161194</v>
      </c>
      <c r="E49" s="4">
        <v>533.69227945909176</v>
      </c>
      <c r="F49" s="4">
        <v>81.511264945484513</v>
      </c>
      <c r="G49" s="4">
        <v>24.581261859916673</v>
      </c>
    </row>
    <row r="50" spans="1:7" x14ac:dyDescent="0.3">
      <c r="A50" s="3">
        <v>1966</v>
      </c>
      <c r="B50" s="4">
        <v>280.1574976180575</v>
      </c>
      <c r="C50" s="4">
        <v>175.17739647484609</v>
      </c>
      <c r="D50" s="4">
        <v>35.97487772917377</v>
      </c>
      <c r="E50" s="4">
        <v>280.18656345912757</v>
      </c>
      <c r="F50" s="4">
        <v>323.07580133325001</v>
      </c>
      <c r="G50" s="4">
        <v>33.109903567176687</v>
      </c>
    </row>
    <row r="51" spans="1:7" x14ac:dyDescent="0.3">
      <c r="A51" s="3">
        <v>1967</v>
      </c>
      <c r="B51" s="4">
        <v>803.8176386031887</v>
      </c>
      <c r="C51" s="4">
        <v>65.642561728018862</v>
      </c>
      <c r="D51" s="4">
        <v>30.945347599049036</v>
      </c>
      <c r="E51" s="4">
        <v>871.88397800861105</v>
      </c>
      <c r="F51" s="4">
        <v>88.293907363734846</v>
      </c>
      <c r="G51" s="4">
        <v>30.461490218239906</v>
      </c>
    </row>
    <row r="52" spans="1:7" x14ac:dyDescent="0.3">
      <c r="A52" s="3">
        <v>1968</v>
      </c>
      <c r="B52" s="4">
        <v>97.482899962838658</v>
      </c>
      <c r="C52" s="4">
        <v>242.35291576456194</v>
      </c>
      <c r="D52" s="4">
        <v>38.863582267443824</v>
      </c>
      <c r="E52" s="4">
        <v>211.2761743809844</v>
      </c>
      <c r="F52" s="4">
        <v>461.15877923752379</v>
      </c>
      <c r="G52" s="4">
        <v>36.607816663569338</v>
      </c>
    </row>
    <row r="53" spans="1:7" x14ac:dyDescent="0.3">
      <c r="A53" s="3">
        <v>1969</v>
      </c>
      <c r="B53" s="4">
        <v>310.58507211465604</v>
      </c>
      <c r="C53" s="4">
        <v>140.02683826336505</v>
      </c>
      <c r="D53" s="4">
        <v>28.938233570352271</v>
      </c>
      <c r="E53" s="4">
        <v>557.72867319385045</v>
      </c>
      <c r="F53" s="4">
        <v>143.05467535997363</v>
      </c>
      <c r="G53" s="4">
        <v>30.358354661120092</v>
      </c>
    </row>
    <row r="54" spans="1:7" x14ac:dyDescent="0.3">
      <c r="A54" s="3">
        <v>1970</v>
      </c>
      <c r="B54" s="4">
        <v>115.6084582406249</v>
      </c>
      <c r="C54" s="4">
        <v>40.708699895643974</v>
      </c>
      <c r="D54" s="4">
        <v>37.942161039517259</v>
      </c>
      <c r="E54" s="4">
        <v>117.65568798392866</v>
      </c>
      <c r="F54" s="4">
        <v>40.70869989564595</v>
      </c>
      <c r="G54" s="4">
        <v>37.978196072902335</v>
      </c>
    </row>
    <row r="55" spans="1:7" x14ac:dyDescent="0.3">
      <c r="A55" s="3">
        <v>1971</v>
      </c>
      <c r="B55" s="4">
        <v>96.668185282455482</v>
      </c>
      <c r="C55" s="4">
        <v>82.98422253029473</v>
      </c>
      <c r="D55" s="4">
        <v>43.422006946735486</v>
      </c>
      <c r="E55" s="4">
        <v>95.476825374622663</v>
      </c>
      <c r="F55" s="4">
        <v>82.984223087291184</v>
      </c>
      <c r="G55" s="4">
        <v>43.41543075148595</v>
      </c>
    </row>
    <row r="56" spans="1:7" x14ac:dyDescent="0.3">
      <c r="A56" s="3">
        <v>1972</v>
      </c>
      <c r="B56" s="4">
        <v>145.46391710067851</v>
      </c>
      <c r="C56" s="4">
        <v>255.51865308102032</v>
      </c>
      <c r="D56" s="4">
        <v>50.422670799271366</v>
      </c>
      <c r="E56" s="4">
        <v>127.62636341902163</v>
      </c>
      <c r="F56" s="4">
        <v>435.41055321639629</v>
      </c>
      <c r="G56" s="4">
        <v>49.216335582216757</v>
      </c>
    </row>
    <row r="57" spans="1:7" x14ac:dyDescent="0.3">
      <c r="A57" s="3">
        <v>1973</v>
      </c>
      <c r="B57" s="4">
        <v>279.032568949395</v>
      </c>
      <c r="C57" s="4">
        <v>184.82147139691386</v>
      </c>
      <c r="D57" s="4">
        <v>25.974943684946872</v>
      </c>
      <c r="E57" s="4">
        <v>475.12313524628325</v>
      </c>
      <c r="F57" s="4">
        <v>430.38172469612721</v>
      </c>
      <c r="G57" s="4">
        <v>25.512935345519445</v>
      </c>
    </row>
    <row r="58" spans="1:7" x14ac:dyDescent="0.3">
      <c r="A58" s="3">
        <v>1974</v>
      </c>
      <c r="B58" s="4">
        <v>209.3401222387906</v>
      </c>
      <c r="C58" s="4">
        <v>89.169526916293137</v>
      </c>
      <c r="D58" s="4">
        <v>34.756744089306878</v>
      </c>
      <c r="E58" s="4">
        <v>452.39424322853478</v>
      </c>
      <c r="F58" s="4">
        <v>87.748620695456736</v>
      </c>
      <c r="G58" s="4">
        <v>32.957765657847396</v>
      </c>
    </row>
    <row r="59" spans="1:7" x14ac:dyDescent="0.3">
      <c r="A59" s="3">
        <v>1975</v>
      </c>
      <c r="B59" s="4">
        <v>120.13073766701756</v>
      </c>
      <c r="C59" s="4">
        <v>97.802298666887282</v>
      </c>
      <c r="D59" s="4">
        <v>38.850286186359064</v>
      </c>
      <c r="E59" s="4">
        <v>120.27454008974667</v>
      </c>
      <c r="F59" s="4">
        <v>97.802298666897144</v>
      </c>
      <c r="G59" s="4">
        <v>37.993863311514836</v>
      </c>
    </row>
    <row r="60" spans="1:7" x14ac:dyDescent="0.3">
      <c r="A60" s="3">
        <v>1976</v>
      </c>
      <c r="B60" s="4">
        <v>93.333866698131303</v>
      </c>
      <c r="C60" s="4">
        <v>538.77808594768737</v>
      </c>
      <c r="D60" s="4">
        <v>49.594186556153943</v>
      </c>
      <c r="E60" s="4">
        <v>93.377101047978954</v>
      </c>
      <c r="F60" s="4">
        <v>527.77231196707737</v>
      </c>
      <c r="G60" s="4">
        <v>49.679093592438541</v>
      </c>
    </row>
    <row r="61" spans="1:7" x14ac:dyDescent="0.3">
      <c r="A61" s="3">
        <v>1977</v>
      </c>
      <c r="B61" s="4">
        <v>0</v>
      </c>
      <c r="C61" s="4">
        <v>703.05184068720109</v>
      </c>
      <c r="D61" s="4">
        <v>32.921400711422265</v>
      </c>
      <c r="E61" s="4">
        <v>0</v>
      </c>
      <c r="F61" s="4">
        <v>745.57521992164209</v>
      </c>
      <c r="G61" s="4">
        <v>30.571898945931192</v>
      </c>
    </row>
    <row r="62" spans="1:7" x14ac:dyDescent="0.3">
      <c r="A62" s="3">
        <v>1978</v>
      </c>
      <c r="B62" s="4">
        <v>635.09918693005875</v>
      </c>
      <c r="C62" s="4">
        <v>120.67747347755684</v>
      </c>
      <c r="D62" s="4">
        <v>21.21130469865691</v>
      </c>
      <c r="E62" s="4">
        <v>633.97506566675099</v>
      </c>
      <c r="F62" s="4">
        <v>166.84015228105372</v>
      </c>
      <c r="G62" s="4">
        <v>20.542067488168705</v>
      </c>
    </row>
    <row r="63" spans="1:7" x14ac:dyDescent="0.3">
      <c r="A63" s="3">
        <v>1979</v>
      </c>
      <c r="B63" s="4">
        <v>215.25898737390571</v>
      </c>
      <c r="C63" s="4">
        <v>97.566561501491961</v>
      </c>
      <c r="D63" s="4">
        <v>33.393313313914859</v>
      </c>
      <c r="E63" s="4">
        <v>215.3105949841827</v>
      </c>
      <c r="F63" s="4">
        <v>190.20981427087273</v>
      </c>
      <c r="G63" s="4">
        <v>30.396503431415084</v>
      </c>
    </row>
    <row r="64" spans="1:7" x14ac:dyDescent="0.3">
      <c r="A64" s="3">
        <v>1980</v>
      </c>
      <c r="B64" s="4">
        <v>553.76991717872397</v>
      </c>
      <c r="C64" s="4">
        <v>177.70506314150009</v>
      </c>
      <c r="D64" s="4">
        <v>26.55371008961836</v>
      </c>
      <c r="E64" s="4">
        <v>557.23257470207056</v>
      </c>
      <c r="F64" s="4">
        <v>290.36506287504034</v>
      </c>
      <c r="G64" s="4">
        <v>25.034392485975555</v>
      </c>
    </row>
    <row r="65" spans="1:7" x14ac:dyDescent="0.3">
      <c r="A65" s="3">
        <v>1981</v>
      </c>
      <c r="B65" s="4">
        <v>206.97262387728568</v>
      </c>
      <c r="C65" s="4">
        <v>348.34275292904277</v>
      </c>
      <c r="D65" s="4">
        <v>36.227741018198842</v>
      </c>
      <c r="E65" s="4">
        <v>207.45119722655468</v>
      </c>
      <c r="F65" s="4">
        <v>371.10157686052753</v>
      </c>
      <c r="G65" s="4">
        <v>32.026892470919421</v>
      </c>
    </row>
    <row r="66" spans="1:7" x14ac:dyDescent="0.3">
      <c r="A66" s="3">
        <v>1982</v>
      </c>
      <c r="B66" s="4">
        <v>614.81650495607266</v>
      </c>
      <c r="C66" s="4">
        <v>77.26365346645315</v>
      </c>
      <c r="D66" s="4">
        <v>24.128615966711443</v>
      </c>
      <c r="E66" s="4">
        <v>905.10635747809101</v>
      </c>
      <c r="F66" s="4">
        <v>77.263653466453036</v>
      </c>
      <c r="G66" s="4">
        <v>25.222709104013624</v>
      </c>
    </row>
    <row r="67" spans="1:7" x14ac:dyDescent="0.3">
      <c r="A67" s="3">
        <v>1983</v>
      </c>
      <c r="B67" s="4">
        <v>171.82464276829836</v>
      </c>
      <c r="C67" s="4">
        <v>89.0738102041595</v>
      </c>
      <c r="D67" s="4">
        <v>35.349774774482299</v>
      </c>
      <c r="E67" s="4">
        <v>171.6337527871338</v>
      </c>
      <c r="F67" s="4">
        <v>89.073810204160736</v>
      </c>
      <c r="G67" s="4">
        <v>34.546991008182509</v>
      </c>
    </row>
    <row r="68" spans="1:7" x14ac:dyDescent="0.3">
      <c r="A68" s="3">
        <v>1984</v>
      </c>
      <c r="B68" s="4">
        <v>87.434678467260298</v>
      </c>
      <c r="C68" s="4">
        <v>84.839204493543875</v>
      </c>
      <c r="D68" s="4">
        <v>55.992368586086911</v>
      </c>
      <c r="E68" s="4">
        <v>86.194293595084403</v>
      </c>
      <c r="F68" s="4">
        <v>84.839204493543832</v>
      </c>
      <c r="G68" s="4">
        <v>53.907299628031645</v>
      </c>
    </row>
    <row r="69" spans="1:7" x14ac:dyDescent="0.3">
      <c r="A69" s="3">
        <v>1985</v>
      </c>
      <c r="B69" s="4">
        <v>71.703111609606879</v>
      </c>
      <c r="C69" s="4">
        <v>330.84785941212613</v>
      </c>
      <c r="D69" s="4">
        <v>42.443388375719756</v>
      </c>
      <c r="E69" s="4">
        <v>71.717579073318305</v>
      </c>
      <c r="F69" s="4">
        <v>574.66353158026766</v>
      </c>
      <c r="G69" s="4">
        <v>40.086553619390614</v>
      </c>
    </row>
    <row r="70" spans="1:7" x14ac:dyDescent="0.3">
      <c r="A70" s="3">
        <v>1986</v>
      </c>
      <c r="B70" s="4">
        <v>431.84620796823515</v>
      </c>
      <c r="C70" s="4">
        <v>190.17243172167491</v>
      </c>
      <c r="D70" s="4">
        <v>30.915298574161909</v>
      </c>
      <c r="E70" s="4">
        <v>431.77328848758543</v>
      </c>
      <c r="F70" s="4">
        <v>170.66602855207543</v>
      </c>
      <c r="G70" s="4">
        <v>29.035135579799817</v>
      </c>
    </row>
    <row r="71" spans="1:7" x14ac:dyDescent="0.3">
      <c r="A71" s="3">
        <v>1987</v>
      </c>
      <c r="B71" s="4">
        <v>165.76797316047492</v>
      </c>
      <c r="C71" s="4">
        <v>573.91123950349265</v>
      </c>
      <c r="D71" s="4">
        <v>39.547992995087235</v>
      </c>
      <c r="E71" s="4">
        <v>165.77766507060011</v>
      </c>
      <c r="F71" s="4">
        <v>609.42509134831027</v>
      </c>
      <c r="G71" s="4">
        <v>34.974979490435892</v>
      </c>
    </row>
    <row r="72" spans="1:7" x14ac:dyDescent="0.3">
      <c r="A72" s="3">
        <v>1988</v>
      </c>
      <c r="B72" s="4">
        <v>35.002369063849592</v>
      </c>
      <c r="C72" s="4">
        <v>634.83399929778807</v>
      </c>
      <c r="D72" s="4">
        <v>24.923543140023504</v>
      </c>
      <c r="E72" s="4">
        <v>35.014195689881603</v>
      </c>
      <c r="F72" s="4">
        <v>363.87369737436137</v>
      </c>
      <c r="G72" s="4">
        <v>19.834628110778379</v>
      </c>
    </row>
    <row r="73" spans="1:7" x14ac:dyDescent="0.3">
      <c r="A73" s="3">
        <v>1989</v>
      </c>
      <c r="B73" s="4">
        <v>178.25228600902895</v>
      </c>
      <c r="C73" s="4">
        <v>172.47985011300861</v>
      </c>
      <c r="D73" s="4">
        <v>19.337211546943529</v>
      </c>
      <c r="E73" s="4">
        <v>189.60851969574924</v>
      </c>
      <c r="F73" s="4">
        <v>194.60010106169764</v>
      </c>
      <c r="G73" s="4">
        <v>18.722355307381587</v>
      </c>
    </row>
    <row r="74" spans="1:7" x14ac:dyDescent="0.3">
      <c r="A74" s="3">
        <v>1990</v>
      </c>
      <c r="B74" s="4">
        <v>63.885475594279349</v>
      </c>
      <c r="C74" s="4">
        <v>68.075212184666114</v>
      </c>
      <c r="D74" s="4">
        <v>20.135082421329816</v>
      </c>
      <c r="E74" s="4">
        <v>63.878610674969629</v>
      </c>
      <c r="F74" s="4">
        <v>62.324247966667649</v>
      </c>
      <c r="G74" s="4">
        <v>18.20385695562074</v>
      </c>
    </row>
    <row r="75" spans="1:7" x14ac:dyDescent="0.3">
      <c r="A75" s="3">
        <v>1991</v>
      </c>
      <c r="B75" s="4">
        <v>144.03338533995623</v>
      </c>
      <c r="C75" s="4">
        <v>182.38657654089161</v>
      </c>
      <c r="D75" s="4">
        <v>16.249777402700907</v>
      </c>
      <c r="E75" s="4">
        <v>144.03339915269009</v>
      </c>
      <c r="F75" s="4">
        <v>181.10551587717521</v>
      </c>
      <c r="G75" s="4">
        <v>14.809556345489481</v>
      </c>
    </row>
    <row r="76" spans="1:7" x14ac:dyDescent="0.3">
      <c r="A76" s="3">
        <v>1992</v>
      </c>
      <c r="B76" s="4">
        <v>176.72436512922008</v>
      </c>
      <c r="C76" s="4">
        <v>190.36688532907397</v>
      </c>
      <c r="D76" s="4">
        <v>12.360076810676132</v>
      </c>
      <c r="E76" s="4">
        <v>145.40493428005857</v>
      </c>
      <c r="F76" s="4">
        <v>134.46538135174691</v>
      </c>
      <c r="G76" s="4">
        <v>11.06655616067947</v>
      </c>
    </row>
    <row r="77" spans="1:7" x14ac:dyDescent="0.3">
      <c r="A77" s="3">
        <v>1993</v>
      </c>
      <c r="B77" s="4">
        <v>621.17402631281902</v>
      </c>
      <c r="C77" s="4">
        <v>90.840136537529276</v>
      </c>
      <c r="D77" s="4">
        <v>20.639911356364312</v>
      </c>
      <c r="E77" s="4">
        <v>624.62820116124146</v>
      </c>
      <c r="F77" s="4">
        <v>197.16948963919481</v>
      </c>
      <c r="G77" s="4">
        <v>19.645133041607608</v>
      </c>
    </row>
    <row r="78" spans="1:7" x14ac:dyDescent="0.3">
      <c r="A78" s="3">
        <v>1994</v>
      </c>
      <c r="B78" s="4">
        <v>28.264789903294787</v>
      </c>
      <c r="C78" s="4">
        <v>464.50365345650988</v>
      </c>
      <c r="D78" s="4">
        <v>24.004953982335735</v>
      </c>
      <c r="E78" s="4">
        <v>28.276359891995948</v>
      </c>
      <c r="F78" s="4">
        <v>405.90037566692297</v>
      </c>
      <c r="G78" s="4">
        <v>21.04552714525493</v>
      </c>
    </row>
    <row r="79" spans="1:7" x14ac:dyDescent="0.3">
      <c r="A79" s="3">
        <v>1995</v>
      </c>
      <c r="B79" s="4">
        <v>1210.5337083675306</v>
      </c>
      <c r="C79" s="4">
        <v>41.221426340383907</v>
      </c>
      <c r="D79" s="4">
        <v>12.189161496477844</v>
      </c>
      <c r="E79" s="4">
        <v>1210.5001613396939</v>
      </c>
      <c r="F79" s="4">
        <v>0</v>
      </c>
      <c r="G79" s="4">
        <v>11.822928236298566</v>
      </c>
    </row>
    <row r="80" spans="1:7" x14ac:dyDescent="0.3">
      <c r="A80" s="3">
        <v>1996</v>
      </c>
      <c r="B80" s="4">
        <v>0.41427015322379207</v>
      </c>
      <c r="C80" s="4">
        <v>73.023653466172547</v>
      </c>
      <c r="D80" s="4">
        <v>13.362460453444264</v>
      </c>
      <c r="E80" s="4">
        <v>0.44128774848274044</v>
      </c>
      <c r="F80" s="4">
        <v>68.469787877597952</v>
      </c>
      <c r="G80" s="4">
        <v>13.396281285830549</v>
      </c>
    </row>
    <row r="81" spans="1:7" x14ac:dyDescent="0.3">
      <c r="A81" s="3">
        <v>1997</v>
      </c>
      <c r="B81" s="4">
        <v>96.144398913230418</v>
      </c>
      <c r="C81" s="4">
        <v>54.404326663449027</v>
      </c>
      <c r="D81" s="4">
        <v>40.768180125495732</v>
      </c>
      <c r="E81" s="4">
        <v>96.211947050153896</v>
      </c>
      <c r="F81" s="4">
        <v>54.403838960642261</v>
      </c>
      <c r="G81" s="4">
        <v>41.553184785297987</v>
      </c>
    </row>
    <row r="82" spans="1:7" x14ac:dyDescent="0.3">
      <c r="A82" s="3">
        <v>1998</v>
      </c>
      <c r="B82" s="4">
        <v>405.85278584233509</v>
      </c>
      <c r="C82" s="4">
        <v>112.54771959932366</v>
      </c>
      <c r="D82" s="4">
        <v>46.088133987229625</v>
      </c>
      <c r="E82" s="4">
        <v>391.36365561900004</v>
      </c>
      <c r="F82" s="4">
        <v>160.35432825120535</v>
      </c>
      <c r="G82" s="4">
        <v>41.046616917456149</v>
      </c>
    </row>
    <row r="83" spans="1:7" x14ac:dyDescent="0.3">
      <c r="A83" s="3">
        <v>1999</v>
      </c>
      <c r="B83" s="4">
        <v>37.838742043045777</v>
      </c>
      <c r="C83" s="4">
        <v>90.415628578899984</v>
      </c>
      <c r="D83" s="4">
        <v>49.03758323591353</v>
      </c>
      <c r="E83" s="4">
        <v>38.775604617557811</v>
      </c>
      <c r="F83" s="4">
        <v>90.415628578894044</v>
      </c>
      <c r="G83" s="4">
        <v>48.96586785709593</v>
      </c>
    </row>
    <row r="84" spans="1:7" x14ac:dyDescent="0.3">
      <c r="A84" s="3">
        <v>2000</v>
      </c>
      <c r="B84" s="4">
        <v>125.14322931518768</v>
      </c>
      <c r="C84" s="4">
        <v>186.09322895018815</v>
      </c>
      <c r="D84" s="4">
        <v>32.913231848163178</v>
      </c>
      <c r="E84" s="4">
        <v>124.71498796003414</v>
      </c>
      <c r="F84" s="4">
        <v>435.63612628784568</v>
      </c>
      <c r="G84" s="4">
        <v>31.552001686019796</v>
      </c>
    </row>
    <row r="85" spans="1:7" x14ac:dyDescent="0.3">
      <c r="A85" s="3">
        <v>2001</v>
      </c>
      <c r="B85" s="4">
        <v>230.9567661656215</v>
      </c>
      <c r="C85" s="4">
        <v>636.65028066490152</v>
      </c>
      <c r="D85" s="4">
        <v>40.209523086708074</v>
      </c>
      <c r="E85" s="4">
        <v>231.1201386044882</v>
      </c>
      <c r="F85" s="4">
        <v>689.04950931417159</v>
      </c>
      <c r="G85" s="4">
        <v>35.813631070915363</v>
      </c>
    </row>
    <row r="86" spans="1:7" x14ac:dyDescent="0.3">
      <c r="A86" s="3">
        <v>2002</v>
      </c>
      <c r="B86" s="4">
        <v>118.93314053547034</v>
      </c>
      <c r="C86" s="4">
        <v>579.96027993165023</v>
      </c>
      <c r="D86" s="4">
        <v>28.258893551045809</v>
      </c>
      <c r="E86" s="4">
        <v>119.00757727249585</v>
      </c>
      <c r="F86" s="4">
        <v>449.81146211897192</v>
      </c>
      <c r="G86" s="4">
        <v>21.735798022185335</v>
      </c>
    </row>
    <row r="87" spans="1:7" x14ac:dyDescent="0.3">
      <c r="A87" s="3">
        <v>2003</v>
      </c>
      <c r="B87" s="4">
        <v>471.89594857918121</v>
      </c>
      <c r="C87" s="4">
        <v>200.80391897115277</v>
      </c>
      <c r="D87" s="4">
        <v>22.098204464854739</v>
      </c>
      <c r="E87" s="4">
        <v>472.78864303308751</v>
      </c>
      <c r="F87" s="4">
        <v>180.1163832077639</v>
      </c>
      <c r="G87" s="4">
        <v>20.238880453699476</v>
      </c>
    </row>
    <row r="88" spans="1:7" x14ac:dyDescent="0.3">
      <c r="A88" s="3">
        <v>2004</v>
      </c>
      <c r="B88" s="4"/>
      <c r="C88" s="4"/>
      <c r="D88" s="4">
        <v>616.76074990580844</v>
      </c>
      <c r="E88" s="4"/>
      <c r="F88" s="4"/>
      <c r="G88" s="4">
        <v>480.9244114401626</v>
      </c>
    </row>
    <row r="89" spans="1:7" x14ac:dyDescent="0.3">
      <c r="A89" s="3">
        <v>2005</v>
      </c>
      <c r="B89" s="4"/>
      <c r="C89" s="4"/>
      <c r="D89" s="4">
        <v>0</v>
      </c>
      <c r="E89" s="4"/>
      <c r="F89" s="4"/>
      <c r="G89" s="4">
        <v>0</v>
      </c>
    </row>
    <row r="90" spans="1:7" x14ac:dyDescent="0.3">
      <c r="A90" s="3">
        <v>2006</v>
      </c>
      <c r="B90" s="4"/>
      <c r="C90" s="4"/>
      <c r="D90" s="4">
        <v>0</v>
      </c>
      <c r="E90" s="4"/>
      <c r="F90" s="4"/>
      <c r="G90" s="4">
        <v>0</v>
      </c>
    </row>
    <row r="91" spans="1:7" x14ac:dyDescent="0.3">
      <c r="A91" s="3">
        <v>2007</v>
      </c>
      <c r="B91" s="4"/>
      <c r="C91" s="4"/>
      <c r="D91" s="4">
        <v>0</v>
      </c>
      <c r="E91" s="4"/>
      <c r="F91" s="4"/>
      <c r="G91" s="4">
        <v>0</v>
      </c>
    </row>
    <row r="92" spans="1:7" x14ac:dyDescent="0.3">
      <c r="A92" s="3">
        <v>2008</v>
      </c>
      <c r="B92" s="4"/>
      <c r="C92" s="4"/>
      <c r="D92" s="4">
        <v>0</v>
      </c>
      <c r="E92" s="4"/>
      <c r="F92" s="4"/>
      <c r="G92" s="4">
        <v>0</v>
      </c>
    </row>
    <row r="93" spans="1:7" x14ac:dyDescent="0.3">
      <c r="A93" s="3">
        <v>2009</v>
      </c>
      <c r="B93" s="4"/>
      <c r="C93" s="4"/>
      <c r="D93" s="4">
        <v>0</v>
      </c>
      <c r="E93" s="4"/>
      <c r="F93" s="4"/>
      <c r="G93" s="4">
        <v>0</v>
      </c>
    </row>
    <row r="94" spans="1:7" x14ac:dyDescent="0.3">
      <c r="A94" s="3">
        <v>2010</v>
      </c>
      <c r="B94" s="4"/>
      <c r="C94" s="4"/>
      <c r="D94" s="4">
        <v>0</v>
      </c>
      <c r="E94" s="4"/>
      <c r="F94" s="4"/>
      <c r="G94" s="4">
        <v>0</v>
      </c>
    </row>
    <row r="95" spans="1:7" x14ac:dyDescent="0.3">
      <c r="A95" s="3">
        <v>2011</v>
      </c>
      <c r="B95" s="4"/>
      <c r="C95" s="4"/>
      <c r="D95" s="4">
        <v>0</v>
      </c>
      <c r="E95" s="4"/>
      <c r="F95" s="4"/>
      <c r="G95" s="4">
        <v>0</v>
      </c>
    </row>
    <row r="96" spans="1:7" x14ac:dyDescent="0.3">
      <c r="A96" s="3">
        <v>2012</v>
      </c>
      <c r="B96" s="4"/>
      <c r="C96" s="4"/>
      <c r="D96" s="4">
        <v>0</v>
      </c>
      <c r="E96" s="4"/>
      <c r="F96" s="4"/>
      <c r="G96" s="4">
        <v>0</v>
      </c>
    </row>
    <row r="97" spans="1:7" x14ac:dyDescent="0.3">
      <c r="A97" s="3">
        <v>2013</v>
      </c>
      <c r="B97" s="4"/>
      <c r="C97" s="4"/>
      <c r="D97" s="4">
        <v>0</v>
      </c>
      <c r="E97" s="4"/>
      <c r="F97" s="4"/>
      <c r="G97" s="4">
        <v>0</v>
      </c>
    </row>
    <row r="98" spans="1:7" x14ac:dyDescent="0.3">
      <c r="A98" s="3">
        <v>2014</v>
      </c>
      <c r="B98" s="4"/>
      <c r="C98" s="4"/>
      <c r="D98" s="4">
        <v>0</v>
      </c>
      <c r="E98" s="4"/>
      <c r="F98" s="4"/>
      <c r="G98" s="4">
        <v>0</v>
      </c>
    </row>
    <row r="99" spans="1:7" x14ac:dyDescent="0.3">
      <c r="A99" s="3">
        <v>2015</v>
      </c>
      <c r="B99" s="4"/>
      <c r="C99" s="4"/>
      <c r="D99" s="4">
        <v>0</v>
      </c>
      <c r="E99" s="4"/>
      <c r="F99" s="4"/>
      <c r="G99" s="4">
        <v>0</v>
      </c>
    </row>
    <row r="100" spans="1:7" x14ac:dyDescent="0.3">
      <c r="A100" s="3">
        <v>2016</v>
      </c>
      <c r="B100" s="4"/>
      <c r="C100" s="4"/>
      <c r="D100" s="4">
        <v>0</v>
      </c>
      <c r="E100" s="4"/>
      <c r="F100" s="4"/>
      <c r="G100" s="4">
        <v>0</v>
      </c>
    </row>
    <row r="101" spans="1:7" x14ac:dyDescent="0.3">
      <c r="A101" s="3">
        <v>2017</v>
      </c>
      <c r="B101" s="4"/>
      <c r="C101" s="4"/>
      <c r="D101" s="4">
        <v>0</v>
      </c>
      <c r="E101" s="4"/>
      <c r="F101" s="4"/>
      <c r="G101" s="4">
        <v>0</v>
      </c>
    </row>
    <row r="102" spans="1:7" x14ac:dyDescent="0.3">
      <c r="A102" s="3">
        <v>2018</v>
      </c>
      <c r="B102" s="4"/>
      <c r="C102" s="4"/>
      <c r="D102" s="4">
        <v>0</v>
      </c>
      <c r="E102" s="4"/>
      <c r="F102" s="4"/>
      <c r="G102" s="4">
        <v>0</v>
      </c>
    </row>
    <row r="103" spans="1:7" x14ac:dyDescent="0.3">
      <c r="A103" s="3">
        <v>2019</v>
      </c>
      <c r="B103" s="4"/>
      <c r="C103" s="4"/>
      <c r="D103" s="4">
        <v>0</v>
      </c>
      <c r="E103" s="4"/>
      <c r="F103" s="4"/>
      <c r="G103" s="4">
        <v>0</v>
      </c>
    </row>
    <row r="104" spans="1:7" x14ac:dyDescent="0.3">
      <c r="A104" s="3">
        <v>2020</v>
      </c>
      <c r="B104" s="4"/>
      <c r="C104" s="4"/>
      <c r="D104" s="4">
        <v>0</v>
      </c>
      <c r="E104" s="4"/>
      <c r="F104" s="4"/>
      <c r="G104" s="4">
        <v>0</v>
      </c>
    </row>
    <row r="105" spans="1:7" x14ac:dyDescent="0.3">
      <c r="A105" s="3">
        <v>2021</v>
      </c>
      <c r="B105" s="4"/>
      <c r="C105" s="4"/>
      <c r="D105" s="4">
        <v>0</v>
      </c>
      <c r="E105" s="4"/>
      <c r="F105" s="4"/>
      <c r="G105" s="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94"/>
  <sheetViews>
    <sheetView workbookViewId="0"/>
  </sheetViews>
  <sheetFormatPr defaultRowHeight="14.4" x14ac:dyDescent="0.3"/>
  <cols>
    <col min="4" max="4" width="9.21875" style="12"/>
    <col min="5" max="6" width="9.21875" style="13"/>
    <col min="7" max="7" width="9.21875" style="14"/>
    <col min="8" max="8" width="9.21875" style="12"/>
    <col min="9" max="10" width="9.21875" style="13"/>
    <col min="11" max="11" width="9.21875" style="14"/>
    <col min="12" max="12" width="9.21875" style="12"/>
    <col min="13" max="14" width="9.21875" style="13"/>
    <col min="15" max="15" width="9.21875" style="14"/>
    <col min="16" max="16" width="9.21875" style="12"/>
    <col min="17" max="18" width="9.21875" style="13"/>
    <col min="19" max="19" width="9.21875" style="14"/>
  </cols>
  <sheetData>
    <row r="1" spans="1:19" s="9" customFormat="1" ht="72" x14ac:dyDescent="0.3">
      <c r="A1" s="9" t="s">
        <v>2338</v>
      </c>
      <c r="B1" s="9" t="s">
        <v>2336</v>
      </c>
      <c r="C1" s="9" t="s">
        <v>2335</v>
      </c>
      <c r="D1" s="17" t="s">
        <v>2356</v>
      </c>
      <c r="E1" s="18" t="s">
        <v>2344</v>
      </c>
      <c r="F1" s="18" t="s">
        <v>2360</v>
      </c>
      <c r="G1" s="19" t="s">
        <v>2345</v>
      </c>
      <c r="H1" s="17" t="s">
        <v>2358</v>
      </c>
      <c r="I1" s="18" t="s">
        <v>2346</v>
      </c>
      <c r="J1" s="18" t="s">
        <v>2361</v>
      </c>
      <c r="K1" s="19" t="s">
        <v>2347</v>
      </c>
      <c r="L1" s="17" t="s">
        <v>2357</v>
      </c>
      <c r="M1" s="18" t="s">
        <v>2348</v>
      </c>
      <c r="N1" s="18" t="s">
        <v>2362</v>
      </c>
      <c r="O1" s="19" t="s">
        <v>2349</v>
      </c>
      <c r="P1" s="17" t="s">
        <v>2359</v>
      </c>
      <c r="Q1" s="18" t="s">
        <v>2350</v>
      </c>
      <c r="R1" s="18" t="s">
        <v>2363</v>
      </c>
      <c r="S1" s="19" t="s">
        <v>2351</v>
      </c>
    </row>
    <row r="2" spans="1:19" x14ac:dyDescent="0.3">
      <c r="A2">
        <f>VALUE(LEFT('SBB FNF CDEC Data'!L2,4))</f>
        <v>1921</v>
      </c>
      <c r="B2">
        <f>VALUE(RIGHT(LEFT('SBB FNF CDEC Data'!L2,6),2))</f>
        <v>10</v>
      </c>
      <c r="C2">
        <f>IF(B2&gt;=10,A2+1,A2)</f>
        <v>1922</v>
      </c>
      <c r="D2" s="12">
        <v>1020.5582238309273</v>
      </c>
      <c r="E2" s="13">
        <v>0</v>
      </c>
      <c r="G2" s="14">
        <v>0</v>
      </c>
      <c r="H2" s="12">
        <v>999.7242812894483</v>
      </c>
      <c r="I2" s="13">
        <v>0</v>
      </c>
      <c r="K2" s="14">
        <v>17.851239669421489</v>
      </c>
      <c r="L2" s="12">
        <v>1016.5642087915566</v>
      </c>
      <c r="M2" s="13">
        <v>0</v>
      </c>
      <c r="O2" s="14">
        <v>0</v>
      </c>
      <c r="P2" s="12">
        <v>1001.721255506425</v>
      </c>
      <c r="Q2" s="13">
        <v>0</v>
      </c>
      <c r="S2" s="14">
        <v>17.851239669421435</v>
      </c>
    </row>
    <row r="3" spans="1:19" x14ac:dyDescent="0.3">
      <c r="A3">
        <f>VALUE(LEFT('SBB FNF CDEC Data'!L3,4))</f>
        <v>1921</v>
      </c>
      <c r="B3">
        <f>VALUE(RIGHT(LEFT('SBB FNF CDEC Data'!L3,6),2))</f>
        <v>11</v>
      </c>
      <c r="C3">
        <f t="shared" ref="C3:C66" si="0">IF(B3&gt;=10,A3+1,A3)</f>
        <v>1922</v>
      </c>
      <c r="D3" s="12">
        <v>1020.2162918475175</v>
      </c>
      <c r="E3" s="13">
        <v>0</v>
      </c>
      <c r="F3" s="13">
        <f>(E3-G3)-(D3-D2)</f>
        <v>0.34193198340983599</v>
      </c>
      <c r="G3" s="14">
        <v>0</v>
      </c>
      <c r="H3" s="12">
        <v>981.03754700047364</v>
      </c>
      <c r="I3" s="13">
        <v>0</v>
      </c>
      <c r="J3" s="13">
        <f>(I3-K3)-(H3-H2)</f>
        <v>0.33748936718692235</v>
      </c>
      <c r="K3" s="14">
        <v>18.34924492178774</v>
      </c>
      <c r="L3" s="12">
        <v>1016.2228702503136</v>
      </c>
      <c r="M3" s="13">
        <v>0</v>
      </c>
      <c r="N3" s="13">
        <f>(M3-O3)-(L3-L2)</f>
        <v>0.34133854124297613</v>
      </c>
      <c r="O3" s="14">
        <v>0</v>
      </c>
      <c r="P3" s="12">
        <v>983.03422095082669</v>
      </c>
      <c r="Q3" s="13">
        <v>0</v>
      </c>
      <c r="R3" s="13">
        <f>(Q3-S3)-(P3-P2)</f>
        <v>0.33778963381021043</v>
      </c>
      <c r="S3" s="14">
        <v>18.349244921788092</v>
      </c>
    </row>
    <row r="4" spans="1:19" x14ac:dyDescent="0.3">
      <c r="A4">
        <f>VALUE(LEFT('SBB FNF CDEC Data'!L4,4))</f>
        <v>1921</v>
      </c>
      <c r="B4">
        <f>VALUE(RIGHT(LEFT('SBB FNF CDEC Data'!L4,6),2))</f>
        <v>12</v>
      </c>
      <c r="C4">
        <f t="shared" si="0"/>
        <v>1922</v>
      </c>
      <c r="D4" s="12">
        <v>1117.7882674262869</v>
      </c>
      <c r="E4" s="13">
        <v>93.706607019566533</v>
      </c>
      <c r="F4" s="13">
        <f t="shared" ref="F4:F67" si="1">(E4-G4)-(D4-D3)</f>
        <v>-3.8653685592028779</v>
      </c>
      <c r="G4" s="14">
        <v>0</v>
      </c>
      <c r="H4" s="12">
        <v>1078.6506600146142</v>
      </c>
      <c r="I4" s="13">
        <v>93.809156551166879</v>
      </c>
      <c r="J4" s="13">
        <f t="shared" ref="J4:J67" si="2">(I4-K4)-(H4-H3)</f>
        <v>-3.8039564629737157</v>
      </c>
      <c r="K4" s="14">
        <v>0</v>
      </c>
      <c r="L4" s="12">
        <v>1113.7886718095567</v>
      </c>
      <c r="M4" s="13">
        <v>93.706607019566718</v>
      </c>
      <c r="N4" s="13">
        <f t="shared" ref="N4:N67" si="3">(M4-O4)-(L4-L3)</f>
        <v>-3.8591945396764231</v>
      </c>
      <c r="O4" s="14">
        <v>0</v>
      </c>
      <c r="P4" s="12">
        <v>1080.6506231433418</v>
      </c>
      <c r="Q4" s="13">
        <v>93.809156551167206</v>
      </c>
      <c r="R4" s="13">
        <f t="shared" ref="R4:R67" si="4">(Q4-S4)-(P4-P3)</f>
        <v>-3.8072456413479188</v>
      </c>
      <c r="S4" s="14">
        <v>0</v>
      </c>
    </row>
    <row r="5" spans="1:19" x14ac:dyDescent="0.3">
      <c r="A5">
        <f>VALUE(LEFT('SBB FNF CDEC Data'!L5,4))</f>
        <v>1922</v>
      </c>
      <c r="B5">
        <f>VALUE(RIGHT(LEFT('SBB FNF CDEC Data'!L5,6),2))</f>
        <v>1</v>
      </c>
      <c r="C5">
        <f t="shared" si="0"/>
        <v>1922</v>
      </c>
      <c r="D5" s="12">
        <v>1118.2635210511664</v>
      </c>
      <c r="E5" s="13">
        <v>0</v>
      </c>
      <c r="F5" s="13">
        <f t="shared" si="1"/>
        <v>-0.47525362487954226</v>
      </c>
      <c r="G5" s="14">
        <v>0</v>
      </c>
      <c r="H5" s="12">
        <v>1079.1191068197195</v>
      </c>
      <c r="I5" s="13">
        <v>0</v>
      </c>
      <c r="J5" s="13">
        <f t="shared" si="2"/>
        <v>-0.46844686470996755</v>
      </c>
      <c r="K5" s="14">
        <v>5.9604708515184599E-8</v>
      </c>
      <c r="L5" s="12">
        <v>1114.2632297429802</v>
      </c>
      <c r="M5" s="13">
        <v>0</v>
      </c>
      <c r="N5" s="13">
        <f t="shared" si="3"/>
        <v>-0.47455793342351171</v>
      </c>
      <c r="O5" s="14">
        <v>0</v>
      </c>
      <c r="P5" s="12">
        <v>1081.1194177190823</v>
      </c>
      <c r="Q5" s="13">
        <v>0</v>
      </c>
      <c r="R5" s="13">
        <f t="shared" si="4"/>
        <v>-0.46879463534476434</v>
      </c>
      <c r="S5" s="14">
        <v>5.9604261133989147E-8</v>
      </c>
    </row>
    <row r="6" spans="1:19" x14ac:dyDescent="0.3">
      <c r="A6">
        <f>VALUE(LEFT('SBB FNF CDEC Data'!L6,4))</f>
        <v>1922</v>
      </c>
      <c r="B6">
        <f>VALUE(RIGHT(LEFT('SBB FNF CDEC Data'!L6,6),2))</f>
        <v>2</v>
      </c>
      <c r="C6">
        <f t="shared" si="0"/>
        <v>1922</v>
      </c>
      <c r="D6" s="12">
        <v>1153.2298133080526</v>
      </c>
      <c r="E6" s="13">
        <v>31.135735064151302</v>
      </c>
      <c r="F6" s="13">
        <f t="shared" si="1"/>
        <v>-3.8305571927348616</v>
      </c>
      <c r="G6" s="14">
        <v>0</v>
      </c>
      <c r="H6" s="12">
        <v>1114.030512280696</v>
      </c>
      <c r="I6" s="13">
        <v>31.13491297494415</v>
      </c>
      <c r="J6" s="13">
        <f t="shared" si="2"/>
        <v>-3.7764924860323887</v>
      </c>
      <c r="K6" s="14">
        <v>0</v>
      </c>
      <c r="L6" s="12">
        <v>1149.2239464703393</v>
      </c>
      <c r="M6" s="13">
        <v>31.135735064151199</v>
      </c>
      <c r="N6" s="13">
        <f t="shared" si="3"/>
        <v>-3.8249816632079146</v>
      </c>
      <c r="O6" s="14">
        <v>0</v>
      </c>
      <c r="P6" s="12">
        <v>1116.033548907877</v>
      </c>
      <c r="Q6" s="13">
        <v>31.134912974944047</v>
      </c>
      <c r="R6" s="13">
        <f t="shared" si="4"/>
        <v>-3.7792182138506796</v>
      </c>
      <c r="S6" s="14">
        <v>0</v>
      </c>
    </row>
    <row r="7" spans="1:19" x14ac:dyDescent="0.3">
      <c r="A7">
        <f>VALUE(LEFT('SBB FNF CDEC Data'!L7,4))</f>
        <v>1922</v>
      </c>
      <c r="B7">
        <f>VALUE(RIGHT(LEFT('SBB FNF CDEC Data'!L7,6),2))</f>
        <v>3</v>
      </c>
      <c r="C7">
        <f t="shared" si="0"/>
        <v>1922</v>
      </c>
      <c r="D7" s="12">
        <v>1247.2431489666469</v>
      </c>
      <c r="E7" s="13">
        <v>95.714038434236116</v>
      </c>
      <c r="F7" s="13">
        <f t="shared" si="1"/>
        <v>1.7007027756418012</v>
      </c>
      <c r="G7" s="14">
        <v>0</v>
      </c>
      <c r="H7" s="12">
        <v>1208.0605049719991</v>
      </c>
      <c r="I7" s="13">
        <v>95.70701565076206</v>
      </c>
      <c r="J7" s="13">
        <f t="shared" si="2"/>
        <v>1.6770229594590091</v>
      </c>
      <c r="K7" s="14">
        <v>0</v>
      </c>
      <c r="L7" s="12">
        <v>1243.2397018071279</v>
      </c>
      <c r="M7" s="13">
        <v>95.714038434236102</v>
      </c>
      <c r="N7" s="13">
        <f t="shared" si="3"/>
        <v>1.698283097447586</v>
      </c>
      <c r="O7" s="14">
        <v>0</v>
      </c>
      <c r="P7" s="12">
        <v>1210.0623316977415</v>
      </c>
      <c r="Q7" s="13">
        <v>95.707015650762003</v>
      </c>
      <c r="R7" s="13">
        <f t="shared" si="4"/>
        <v>1.6782328608975945</v>
      </c>
      <c r="S7" s="14">
        <v>0</v>
      </c>
    </row>
    <row r="8" spans="1:19" x14ac:dyDescent="0.3">
      <c r="A8">
        <f>VALUE(LEFT('SBB FNF CDEC Data'!L8,4))</f>
        <v>1922</v>
      </c>
      <c r="B8">
        <f>VALUE(RIGHT(LEFT('SBB FNF CDEC Data'!L8,6),2))</f>
        <v>4</v>
      </c>
      <c r="C8">
        <f t="shared" si="0"/>
        <v>1922</v>
      </c>
      <c r="D8" s="12">
        <v>1243.6471659808692</v>
      </c>
      <c r="E8" s="13">
        <v>0</v>
      </c>
      <c r="F8" s="13">
        <f t="shared" si="1"/>
        <v>3.5959829857777095</v>
      </c>
      <c r="G8" s="14">
        <v>0</v>
      </c>
      <c r="H8" s="12">
        <v>1204.5138483780258</v>
      </c>
      <c r="I8" s="13">
        <v>0</v>
      </c>
      <c r="J8" s="13">
        <f t="shared" si="2"/>
        <v>3.5466565939732391</v>
      </c>
      <c r="K8" s="14">
        <v>0</v>
      </c>
      <c r="L8" s="12">
        <v>1239.6487609673015</v>
      </c>
      <c r="M8" s="13">
        <v>0</v>
      </c>
      <c r="N8" s="13">
        <f t="shared" si="3"/>
        <v>3.5909408398263167</v>
      </c>
      <c r="O8" s="14">
        <v>0</v>
      </c>
      <c r="P8" s="12">
        <v>1206.5131597216603</v>
      </c>
      <c r="Q8" s="13">
        <v>0</v>
      </c>
      <c r="R8" s="13">
        <f t="shared" si="4"/>
        <v>3.5491719760811975</v>
      </c>
      <c r="S8" s="14">
        <v>0</v>
      </c>
    </row>
    <row r="9" spans="1:19" x14ac:dyDescent="0.3">
      <c r="A9">
        <f>VALUE(LEFT('SBB FNF CDEC Data'!L9,4))</f>
        <v>1922</v>
      </c>
      <c r="B9">
        <f>VALUE(RIGHT(LEFT('SBB FNF CDEC Data'!L9,6),2))</f>
        <v>5</v>
      </c>
      <c r="C9">
        <f t="shared" si="0"/>
        <v>1922</v>
      </c>
      <c r="D9" s="12">
        <v>1267.834325063058</v>
      </c>
      <c r="E9" s="13">
        <v>30.329545169856321</v>
      </c>
      <c r="F9" s="13">
        <f t="shared" si="1"/>
        <v>6.1423860876674929</v>
      </c>
      <c r="G9" s="14">
        <v>0</v>
      </c>
      <c r="H9" s="12">
        <v>1228.052213099548</v>
      </c>
      <c r="I9" s="13">
        <v>29.597229224137031</v>
      </c>
      <c r="J9" s="13">
        <f t="shared" si="2"/>
        <v>6.058864502614874</v>
      </c>
      <c r="K9" s="14">
        <v>0</v>
      </c>
      <c r="L9" s="12">
        <v>1263.8443366530059</v>
      </c>
      <c r="M9" s="13">
        <v>30.329545169856807</v>
      </c>
      <c r="N9" s="13">
        <f t="shared" si="3"/>
        <v>6.1339694841524093</v>
      </c>
      <c r="O9" s="14">
        <v>0</v>
      </c>
      <c r="P9" s="12">
        <v>1230.0472497774244</v>
      </c>
      <c r="Q9" s="13">
        <v>29.597229224142541</v>
      </c>
      <c r="R9" s="13">
        <f t="shared" si="4"/>
        <v>6.0631391683783598</v>
      </c>
      <c r="S9" s="14">
        <v>0</v>
      </c>
    </row>
    <row r="10" spans="1:19" x14ac:dyDescent="0.3">
      <c r="A10">
        <f>VALUE(LEFT('SBB FNF CDEC Data'!L10,4))</f>
        <v>1922</v>
      </c>
      <c r="B10">
        <f>VALUE(RIGHT(LEFT('SBB FNF CDEC Data'!L10,6),2))</f>
        <v>6</v>
      </c>
      <c r="C10">
        <f t="shared" si="0"/>
        <v>1922</v>
      </c>
      <c r="D10" s="12">
        <v>1256.9065553516177</v>
      </c>
      <c r="E10" s="13">
        <v>0</v>
      </c>
      <c r="F10" s="13">
        <f t="shared" si="1"/>
        <v>8.4277697112750154</v>
      </c>
      <c r="G10" s="14">
        <v>2.5000000001652891</v>
      </c>
      <c r="H10" s="12">
        <v>1217.2416098599358</v>
      </c>
      <c r="I10" s="13">
        <v>0</v>
      </c>
      <c r="J10" s="13">
        <f t="shared" si="2"/>
        <v>8.3106032394469018</v>
      </c>
      <c r="K10" s="14">
        <v>2.5000000001652891</v>
      </c>
      <c r="L10" s="12">
        <v>1252.9283167658994</v>
      </c>
      <c r="M10" s="13">
        <v>0</v>
      </c>
      <c r="N10" s="13">
        <f t="shared" si="3"/>
        <v>8.4160198869412959</v>
      </c>
      <c r="O10" s="14">
        <v>2.5000000001652891</v>
      </c>
      <c r="P10" s="12">
        <v>1219.230769927485</v>
      </c>
      <c r="Q10" s="13">
        <v>0</v>
      </c>
      <c r="R10" s="13">
        <f t="shared" si="4"/>
        <v>8.3164798497741792</v>
      </c>
      <c r="S10" s="14">
        <v>2.5000000001652891</v>
      </c>
    </row>
    <row r="11" spans="1:19" x14ac:dyDescent="0.3">
      <c r="A11">
        <f>VALUE(LEFT('SBB FNF CDEC Data'!L11,4))</f>
        <v>1922</v>
      </c>
      <c r="B11">
        <f>VALUE(RIGHT(LEFT('SBB FNF CDEC Data'!L11,6),2))</f>
        <v>7</v>
      </c>
      <c r="C11">
        <f t="shared" si="0"/>
        <v>1922</v>
      </c>
      <c r="D11" s="12">
        <v>1244.4022726814796</v>
      </c>
      <c r="E11" s="13">
        <v>0</v>
      </c>
      <c r="F11" s="13">
        <f t="shared" si="1"/>
        <v>10.004282669972792</v>
      </c>
      <c r="G11" s="14">
        <v>2.5000000001652891</v>
      </c>
      <c r="H11" s="12">
        <v>1163.8786652689041</v>
      </c>
      <c r="I11" s="13">
        <v>0</v>
      </c>
      <c r="J11" s="13">
        <f t="shared" si="2"/>
        <v>9.7934651826746872</v>
      </c>
      <c r="K11" s="14">
        <v>43.569479408357005</v>
      </c>
      <c r="L11" s="12">
        <v>1240.4380091479527</v>
      </c>
      <c r="M11" s="13">
        <v>0</v>
      </c>
      <c r="N11" s="13">
        <f t="shared" si="3"/>
        <v>9.9903076177813652</v>
      </c>
      <c r="O11" s="14">
        <v>2.5000000001652891</v>
      </c>
      <c r="P11" s="12">
        <v>1110.1393450008054</v>
      </c>
      <c r="Q11" s="13">
        <v>0</v>
      </c>
      <c r="R11" s="13">
        <f t="shared" si="4"/>
        <v>9.703780526441605</v>
      </c>
      <c r="S11" s="14">
        <v>99.38764440023796</v>
      </c>
    </row>
    <row r="12" spans="1:19" x14ac:dyDescent="0.3">
      <c r="A12">
        <f>VALUE(LEFT('SBB FNF CDEC Data'!L12,4))</f>
        <v>1922</v>
      </c>
      <c r="B12">
        <f>VALUE(RIGHT(LEFT('SBB FNF CDEC Data'!L12,6),2))</f>
        <v>8</v>
      </c>
      <c r="C12">
        <f t="shared" si="0"/>
        <v>1922</v>
      </c>
      <c r="D12" s="12">
        <v>1203.039231840957</v>
      </c>
      <c r="E12" s="13">
        <v>0</v>
      </c>
      <c r="F12" s="13">
        <f t="shared" si="1"/>
        <v>8.5868339418017854</v>
      </c>
      <c r="G12" s="14">
        <v>32.776206898720886</v>
      </c>
      <c r="H12" s="12">
        <v>1124.1989451014331</v>
      </c>
      <c r="I12" s="13">
        <v>0</v>
      </c>
      <c r="J12" s="13">
        <f t="shared" si="2"/>
        <v>8.3435132688474916</v>
      </c>
      <c r="K12" s="14">
        <v>31.336206898623541</v>
      </c>
      <c r="L12" s="12">
        <v>1199.0872582367724</v>
      </c>
      <c r="M12" s="13">
        <v>0</v>
      </c>
      <c r="N12" s="13">
        <f t="shared" si="3"/>
        <v>8.5745440124589436</v>
      </c>
      <c r="O12" s="14">
        <v>32.776206898721341</v>
      </c>
      <c r="P12" s="12">
        <v>1033.6327782748995</v>
      </c>
      <c r="Q12" s="13">
        <v>0</v>
      </c>
      <c r="R12" s="13">
        <f t="shared" si="4"/>
        <v>8.1252782905115595</v>
      </c>
      <c r="S12" s="14">
        <v>68.381288435394382</v>
      </c>
    </row>
    <row r="13" spans="1:19" x14ac:dyDescent="0.3">
      <c r="A13">
        <f>VALUE(LEFT('SBB FNF CDEC Data'!L13,4))</f>
        <v>1922</v>
      </c>
      <c r="B13">
        <f>VALUE(RIGHT(LEFT('SBB FNF CDEC Data'!L13,6),2))</f>
        <v>9</v>
      </c>
      <c r="C13">
        <f t="shared" si="0"/>
        <v>1922</v>
      </c>
      <c r="D13" s="12">
        <v>1165.0442829177521</v>
      </c>
      <c r="E13" s="13">
        <v>0</v>
      </c>
      <c r="F13" s="13">
        <f t="shared" si="1"/>
        <v>6.9919644394934295</v>
      </c>
      <c r="G13" s="14">
        <v>31.002984483711472</v>
      </c>
      <c r="H13" s="12">
        <v>1086.4007281942465</v>
      </c>
      <c r="I13" s="13">
        <v>0</v>
      </c>
      <c r="J13" s="13">
        <f t="shared" si="2"/>
        <v>6.7952324234750705</v>
      </c>
      <c r="K13" s="14">
        <v>31.002984483711472</v>
      </c>
      <c r="L13" s="12">
        <v>1161.1021707659618</v>
      </c>
      <c r="M13" s="13">
        <v>0</v>
      </c>
      <c r="N13" s="13">
        <f t="shared" si="3"/>
        <v>6.982102987099168</v>
      </c>
      <c r="O13" s="14">
        <v>31.002984483711472</v>
      </c>
      <c r="P13" s="12">
        <v>970.14704097824335</v>
      </c>
      <c r="Q13" s="13">
        <v>0</v>
      </c>
      <c r="R13" s="13">
        <f t="shared" si="4"/>
        <v>6.5279828422515962</v>
      </c>
      <c r="S13" s="14">
        <v>56.957754454404515</v>
      </c>
    </row>
    <row r="14" spans="1:19" x14ac:dyDescent="0.3">
      <c r="A14">
        <f>VALUE(LEFT('SBB FNF CDEC Data'!L14,4))</f>
        <v>1922</v>
      </c>
      <c r="B14">
        <f>VALUE(RIGHT(LEFT('SBB FNF CDEC Data'!L14,6),2))</f>
        <v>10</v>
      </c>
      <c r="C14">
        <f t="shared" si="0"/>
        <v>1923</v>
      </c>
      <c r="D14" s="12">
        <v>1133.6866356159651</v>
      </c>
      <c r="E14" s="13">
        <v>0</v>
      </c>
      <c r="F14" s="13">
        <f t="shared" si="1"/>
        <v>1.2814404032467479</v>
      </c>
      <c r="G14" s="14">
        <v>30.076206898540235</v>
      </c>
      <c r="H14" s="12">
        <v>1055.0796151651432</v>
      </c>
      <c r="I14" s="13">
        <v>0</v>
      </c>
      <c r="J14" s="13">
        <f t="shared" si="2"/>
        <v>1.2449061305631091</v>
      </c>
      <c r="K14" s="14">
        <v>30.076206898540235</v>
      </c>
      <c r="L14" s="12">
        <v>1129.7463507709433</v>
      </c>
      <c r="M14" s="13">
        <v>0</v>
      </c>
      <c r="N14" s="13">
        <f t="shared" si="3"/>
        <v>1.2796130964782293</v>
      </c>
      <c r="O14" s="14">
        <v>30.076206898540235</v>
      </c>
      <c r="P14" s="12">
        <v>889.45279508860824</v>
      </c>
      <c r="Q14" s="13">
        <v>0</v>
      </c>
      <c r="R14" s="13">
        <f t="shared" si="4"/>
        <v>1.1722765934348729</v>
      </c>
      <c r="S14" s="14">
        <v>79.52196929620024</v>
      </c>
    </row>
    <row r="15" spans="1:19" x14ac:dyDescent="0.3">
      <c r="A15">
        <f>VALUE(LEFT('SBB FNF CDEC Data'!L15,4))</f>
        <v>1922</v>
      </c>
      <c r="B15">
        <f>VALUE(RIGHT(LEFT('SBB FNF CDEC Data'!L15,6),2))</f>
        <v>11</v>
      </c>
      <c r="C15">
        <f t="shared" si="0"/>
        <v>1923</v>
      </c>
      <c r="D15" s="12">
        <v>1142.5967142595866</v>
      </c>
      <c r="E15" s="13">
        <v>6.6763636363637806</v>
      </c>
      <c r="F15" s="13">
        <f t="shared" si="1"/>
        <v>-2.2337150072577652</v>
      </c>
      <c r="G15" s="14">
        <v>0</v>
      </c>
      <c r="H15" s="12">
        <v>1063.9260658444939</v>
      </c>
      <c r="I15" s="13">
        <v>6.6763636363652807</v>
      </c>
      <c r="J15" s="13">
        <f t="shared" si="2"/>
        <v>-2.1700870429854291</v>
      </c>
      <c r="K15" s="14">
        <v>0</v>
      </c>
      <c r="L15" s="12">
        <v>1138.6532306403078</v>
      </c>
      <c r="M15" s="13">
        <v>6.6763636363652852</v>
      </c>
      <c r="N15" s="13">
        <f t="shared" si="3"/>
        <v>-2.230516232999217</v>
      </c>
      <c r="O15" s="14">
        <v>0</v>
      </c>
      <c r="P15" s="12">
        <v>943.66077710985621</v>
      </c>
      <c r="Q15" s="13">
        <v>52.16851071370116</v>
      </c>
      <c r="R15" s="13">
        <f t="shared" si="4"/>
        <v>-2.0394713075468118</v>
      </c>
      <c r="S15" s="14">
        <v>0</v>
      </c>
    </row>
    <row r="16" spans="1:19" x14ac:dyDescent="0.3">
      <c r="A16">
        <f>VALUE(LEFT('SBB FNF CDEC Data'!L16,4))</f>
        <v>1922</v>
      </c>
      <c r="B16">
        <f>VALUE(RIGHT(LEFT('SBB FNF CDEC Data'!L16,6),2))</f>
        <v>12</v>
      </c>
      <c r="C16">
        <f t="shared" si="0"/>
        <v>1923</v>
      </c>
      <c r="D16" s="12">
        <v>1145.7169068446963</v>
      </c>
      <c r="E16" s="13">
        <v>0</v>
      </c>
      <c r="F16" s="13">
        <f t="shared" si="1"/>
        <v>-4.7801925852193863</v>
      </c>
      <c r="G16" s="14">
        <v>1.6600000001097517</v>
      </c>
      <c r="H16" s="12">
        <v>1066.9099231697426</v>
      </c>
      <c r="I16" s="13">
        <v>0</v>
      </c>
      <c r="J16" s="13">
        <f t="shared" si="2"/>
        <v>-4.6438573253581925</v>
      </c>
      <c r="K16" s="14">
        <v>1.6600000001095281</v>
      </c>
      <c r="L16" s="12">
        <v>1141.7665840170068</v>
      </c>
      <c r="M16" s="13">
        <v>0</v>
      </c>
      <c r="N16" s="13">
        <f t="shared" si="3"/>
        <v>-4.7733533768087755</v>
      </c>
      <c r="O16" s="14">
        <v>1.6600000001097517</v>
      </c>
      <c r="P16" s="12">
        <v>946.41220149109802</v>
      </c>
      <c r="Q16" s="13">
        <v>0</v>
      </c>
      <c r="R16" s="13">
        <f t="shared" si="4"/>
        <v>-4.4114243813515559</v>
      </c>
      <c r="S16" s="14">
        <v>1.6600000001097517</v>
      </c>
    </row>
    <row r="17" spans="1:19" x14ac:dyDescent="0.3">
      <c r="A17">
        <f>VALUE(LEFT('SBB FNF CDEC Data'!L17,4))</f>
        <v>1923</v>
      </c>
      <c r="B17">
        <f>VALUE(RIGHT(LEFT('SBB FNF CDEC Data'!L17,6),2))</f>
        <v>1</v>
      </c>
      <c r="C17">
        <f t="shared" si="0"/>
        <v>1923</v>
      </c>
      <c r="D17" s="12">
        <v>1175.7636657114319</v>
      </c>
      <c r="E17" s="13">
        <v>28.894489440760236</v>
      </c>
      <c r="F17" s="13">
        <f t="shared" si="1"/>
        <v>-1.1522694259754367</v>
      </c>
      <c r="G17" s="14">
        <v>0</v>
      </c>
      <c r="H17" s="12">
        <v>1096.9393321500302</v>
      </c>
      <c r="I17" s="13">
        <v>28.909638175502625</v>
      </c>
      <c r="J17" s="13">
        <f t="shared" si="2"/>
        <v>-1.1197708047849737</v>
      </c>
      <c r="K17" s="14">
        <v>0</v>
      </c>
      <c r="L17" s="12">
        <v>1171.811702111369</v>
      </c>
      <c r="M17" s="13">
        <v>28.89448917449489</v>
      </c>
      <c r="N17" s="13">
        <f t="shared" si="3"/>
        <v>-1.1506289198672341</v>
      </c>
      <c r="O17" s="14">
        <v>0</v>
      </c>
      <c r="P17" s="12">
        <v>976.37954907253834</v>
      </c>
      <c r="Q17" s="13">
        <v>28.902556890111413</v>
      </c>
      <c r="R17" s="13">
        <f t="shared" si="4"/>
        <v>-1.0647906913289091</v>
      </c>
      <c r="S17" s="14">
        <v>0</v>
      </c>
    </row>
    <row r="18" spans="1:19" x14ac:dyDescent="0.3">
      <c r="A18">
        <f>VALUE(LEFT('SBB FNF CDEC Data'!L18,4))</f>
        <v>1923</v>
      </c>
      <c r="B18">
        <f>VALUE(RIGHT(LEFT('SBB FNF CDEC Data'!L18,6),2))</f>
        <v>2</v>
      </c>
      <c r="C18">
        <f t="shared" si="0"/>
        <v>1923</v>
      </c>
      <c r="D18" s="12">
        <v>1174.9239447069551</v>
      </c>
      <c r="E18" s="13">
        <v>0</v>
      </c>
      <c r="F18" s="13">
        <f t="shared" si="1"/>
        <v>0.83972100447681441</v>
      </c>
      <c r="G18" s="14">
        <v>0</v>
      </c>
      <c r="H18" s="12">
        <v>1089.1137421887886</v>
      </c>
      <c r="I18" s="13">
        <v>0</v>
      </c>
      <c r="J18" s="13">
        <f t="shared" si="2"/>
        <v>0.81494406226773819</v>
      </c>
      <c r="K18" s="14">
        <v>7.0106458989738378</v>
      </c>
      <c r="L18" s="12">
        <v>1170.973170442255</v>
      </c>
      <c r="M18" s="13">
        <v>0</v>
      </c>
      <c r="N18" s="13">
        <f t="shared" si="3"/>
        <v>0.83853166911399057</v>
      </c>
      <c r="O18" s="14">
        <v>0</v>
      </c>
      <c r="P18" s="12">
        <v>957.75444873937113</v>
      </c>
      <c r="Q18" s="13">
        <v>0</v>
      </c>
      <c r="R18" s="13">
        <f t="shared" si="4"/>
        <v>0.77386066374585383</v>
      </c>
      <c r="S18" s="14">
        <v>17.851239669421357</v>
      </c>
    </row>
    <row r="19" spans="1:19" x14ac:dyDescent="0.3">
      <c r="A19">
        <f>VALUE(LEFT('SBB FNF CDEC Data'!L19,4))</f>
        <v>1923</v>
      </c>
      <c r="B19">
        <f>VALUE(RIGHT(LEFT('SBB FNF CDEC Data'!L19,6),2))</f>
        <v>3</v>
      </c>
      <c r="C19">
        <f t="shared" si="0"/>
        <v>1923</v>
      </c>
      <c r="D19" s="12">
        <v>1171.574612932186</v>
      </c>
      <c r="E19" s="13">
        <v>0</v>
      </c>
      <c r="F19" s="13">
        <f t="shared" si="1"/>
        <v>2.8204626736325218</v>
      </c>
      <c r="G19" s="14">
        <v>0.52886910113657615</v>
      </c>
      <c r="H19" s="12">
        <v>1085.876841532609</v>
      </c>
      <c r="I19" s="13">
        <v>0</v>
      </c>
      <c r="J19" s="13">
        <f t="shared" si="2"/>
        <v>2.7336895736412599</v>
      </c>
      <c r="K19" s="14">
        <v>0.50321108253835434</v>
      </c>
      <c r="L19" s="12">
        <v>1167.6278337968297</v>
      </c>
      <c r="M19" s="13">
        <v>0</v>
      </c>
      <c r="N19" s="13">
        <f t="shared" si="3"/>
        <v>2.8164675442839737</v>
      </c>
      <c r="O19" s="14">
        <v>0.52886910114130381</v>
      </c>
      <c r="P19" s="12">
        <v>954.79439552734641</v>
      </c>
      <c r="Q19" s="13">
        <v>0</v>
      </c>
      <c r="R19" s="13">
        <f t="shared" si="4"/>
        <v>2.588716589047062</v>
      </c>
      <c r="S19" s="14">
        <v>0.37133662297765618</v>
      </c>
    </row>
    <row r="20" spans="1:19" x14ac:dyDescent="0.3">
      <c r="A20">
        <f>VALUE(LEFT('SBB FNF CDEC Data'!L20,4))</f>
        <v>1923</v>
      </c>
      <c r="B20">
        <f>VALUE(RIGHT(LEFT('SBB FNF CDEC Data'!L20,6),2))</f>
        <v>4</v>
      </c>
      <c r="C20">
        <f t="shared" si="0"/>
        <v>1923</v>
      </c>
      <c r="D20" s="12">
        <v>1167.8304071031321</v>
      </c>
      <c r="E20" s="13">
        <v>0</v>
      </c>
      <c r="F20" s="13">
        <f t="shared" si="1"/>
        <v>1.1773218729165595</v>
      </c>
      <c r="G20" s="14">
        <v>2.566883956137394</v>
      </c>
      <c r="H20" s="12">
        <v>1082.2933807603467</v>
      </c>
      <c r="I20" s="13">
        <v>0</v>
      </c>
      <c r="J20" s="13">
        <f t="shared" si="2"/>
        <v>1.1411088716860682</v>
      </c>
      <c r="K20" s="14">
        <v>2.442351900576174</v>
      </c>
      <c r="L20" s="12">
        <v>1163.8852965477397</v>
      </c>
      <c r="M20" s="13">
        <v>0</v>
      </c>
      <c r="N20" s="13">
        <f t="shared" si="3"/>
        <v>1.175653292932239</v>
      </c>
      <c r="O20" s="14">
        <v>2.5668839561577528</v>
      </c>
      <c r="P20" s="12">
        <v>951.91155082219973</v>
      </c>
      <c r="Q20" s="13">
        <v>0</v>
      </c>
      <c r="R20" s="13">
        <f t="shared" si="4"/>
        <v>1.0805499259693419</v>
      </c>
      <c r="S20" s="14">
        <v>1.8022947791773392</v>
      </c>
    </row>
    <row r="21" spans="1:19" x14ac:dyDescent="0.3">
      <c r="A21">
        <f>VALUE(LEFT('SBB FNF CDEC Data'!L21,4))</f>
        <v>1923</v>
      </c>
      <c r="B21">
        <f>VALUE(RIGHT(LEFT('SBB FNF CDEC Data'!L21,6),2))</f>
        <v>5</v>
      </c>
      <c r="C21">
        <f t="shared" si="0"/>
        <v>1923</v>
      </c>
      <c r="D21" s="12">
        <v>1161.9436656026287</v>
      </c>
      <c r="E21" s="13">
        <v>0</v>
      </c>
      <c r="F21" s="13">
        <f t="shared" si="1"/>
        <v>5.8867415005033763</v>
      </c>
      <c r="G21" s="14">
        <v>0</v>
      </c>
      <c r="H21" s="12">
        <v>1076.5877139051086</v>
      </c>
      <c r="I21" s="13">
        <v>0</v>
      </c>
      <c r="J21" s="13">
        <f t="shared" si="2"/>
        <v>5.705666855238178</v>
      </c>
      <c r="K21" s="14">
        <v>0</v>
      </c>
      <c r="L21" s="12">
        <v>1158.0069019829687</v>
      </c>
      <c r="M21" s="13">
        <v>0</v>
      </c>
      <c r="N21" s="13">
        <f t="shared" si="3"/>
        <v>5.8783945647710425</v>
      </c>
      <c r="O21" s="14">
        <v>0</v>
      </c>
      <c r="P21" s="12">
        <v>946.5093523931846</v>
      </c>
      <c r="Q21" s="13">
        <v>0</v>
      </c>
      <c r="R21" s="13">
        <f t="shared" si="4"/>
        <v>5.4021984290151295</v>
      </c>
      <c r="S21" s="14">
        <v>0</v>
      </c>
    </row>
    <row r="22" spans="1:19" x14ac:dyDescent="0.3">
      <c r="A22">
        <f>VALUE(LEFT('SBB FNF CDEC Data'!L22,4))</f>
        <v>1923</v>
      </c>
      <c r="B22">
        <f>VALUE(RIGHT(LEFT('SBB FNF CDEC Data'!L22,6),2))</f>
        <v>6</v>
      </c>
      <c r="C22">
        <f t="shared" si="0"/>
        <v>1923</v>
      </c>
      <c r="D22" s="12">
        <v>1153.8993807921222</v>
      </c>
      <c r="E22" s="13">
        <v>0</v>
      </c>
      <c r="F22" s="13">
        <f t="shared" si="1"/>
        <v>5.5442848103412103</v>
      </c>
      <c r="G22" s="14">
        <v>2.5000000001652869</v>
      </c>
      <c r="H22" s="12">
        <v>1068.7141394291311</v>
      </c>
      <c r="I22" s="13">
        <v>0</v>
      </c>
      <c r="J22" s="13">
        <f t="shared" si="2"/>
        <v>5.3735744758121342</v>
      </c>
      <c r="K22" s="14">
        <v>2.5000000001652869</v>
      </c>
      <c r="L22" s="12">
        <v>1149.9704820725028</v>
      </c>
      <c r="M22" s="13">
        <v>0</v>
      </c>
      <c r="N22" s="13">
        <f t="shared" si="3"/>
        <v>5.5364199103005518</v>
      </c>
      <c r="O22" s="14">
        <v>2.5000000001652869</v>
      </c>
      <c r="P22" s="12">
        <v>856.36526494691202</v>
      </c>
      <c r="Q22" s="13">
        <v>0</v>
      </c>
      <c r="R22" s="13">
        <f t="shared" si="4"/>
        <v>4.9914618417640639</v>
      </c>
      <c r="S22" s="14">
        <v>85.152625604508515</v>
      </c>
    </row>
    <row r="23" spans="1:19" x14ac:dyDescent="0.3">
      <c r="A23">
        <f>VALUE(LEFT('SBB FNF CDEC Data'!L23,4))</f>
        <v>1923</v>
      </c>
      <c r="B23">
        <f>VALUE(RIGHT(LEFT('SBB FNF CDEC Data'!L23,6),2))</f>
        <v>7</v>
      </c>
      <c r="C23">
        <f t="shared" si="0"/>
        <v>1923</v>
      </c>
      <c r="D23" s="12">
        <v>1093.6838100808943</v>
      </c>
      <c r="E23" s="13">
        <v>0</v>
      </c>
      <c r="F23" s="13">
        <f t="shared" si="1"/>
        <v>9.1431719212710831</v>
      </c>
      <c r="G23" s="14">
        <v>51.0723987899568</v>
      </c>
      <c r="H23" s="12">
        <v>1012.4294398357308</v>
      </c>
      <c r="I23" s="13">
        <v>0</v>
      </c>
      <c r="J23" s="13">
        <f t="shared" si="2"/>
        <v>8.862122941553956</v>
      </c>
      <c r="K23" s="14">
        <v>47.422576651846363</v>
      </c>
      <c r="L23" s="12">
        <v>1089.7680082584056</v>
      </c>
      <c r="M23" s="13">
        <v>0</v>
      </c>
      <c r="N23" s="13">
        <f t="shared" si="3"/>
        <v>9.1300751204977431</v>
      </c>
      <c r="O23" s="14">
        <v>51.072398693599432</v>
      </c>
      <c r="P23" s="12">
        <v>805.92440152857364</v>
      </c>
      <c r="Q23" s="13">
        <v>1.8382406063971129E-4</v>
      </c>
      <c r="R23" s="13">
        <f t="shared" si="4"/>
        <v>8.0631614653939181</v>
      </c>
      <c r="S23" s="14">
        <v>42.377885777005105</v>
      </c>
    </row>
    <row r="24" spans="1:19" x14ac:dyDescent="0.3">
      <c r="A24">
        <f>VALUE(LEFT('SBB FNF CDEC Data'!L24,4))</f>
        <v>1923</v>
      </c>
      <c r="B24">
        <f>VALUE(RIGHT(LEFT('SBB FNF CDEC Data'!L24,6),2))</f>
        <v>8</v>
      </c>
      <c r="C24">
        <f t="shared" si="0"/>
        <v>1923</v>
      </c>
      <c r="D24" s="12">
        <v>1015.9108157450872</v>
      </c>
      <c r="E24" s="13">
        <v>0</v>
      </c>
      <c r="F24" s="13">
        <f t="shared" si="1"/>
        <v>7.8646593221481425</v>
      </c>
      <c r="G24" s="14">
        <v>69.908335013658942</v>
      </c>
      <c r="H24" s="12">
        <v>934.91976157050692</v>
      </c>
      <c r="I24" s="13">
        <v>0</v>
      </c>
      <c r="J24" s="13">
        <f t="shared" si="2"/>
        <v>7.6012731114445984</v>
      </c>
      <c r="K24" s="14">
        <v>69.908405153779299</v>
      </c>
      <c r="L24" s="12">
        <v>1012.007095863418</v>
      </c>
      <c r="M24" s="13">
        <v>0</v>
      </c>
      <c r="N24" s="13">
        <f t="shared" si="3"/>
        <v>7.8525773813286577</v>
      </c>
      <c r="O24" s="14">
        <v>69.908335013658942</v>
      </c>
      <c r="P24" s="12">
        <v>725.26109484093661</v>
      </c>
      <c r="Q24" s="13">
        <v>0</v>
      </c>
      <c r="R24" s="13">
        <f t="shared" si="4"/>
        <v>6.862160320817182</v>
      </c>
      <c r="S24" s="14">
        <v>73.80114636681985</v>
      </c>
    </row>
    <row r="25" spans="1:19" x14ac:dyDescent="0.3">
      <c r="A25">
        <f>VALUE(LEFT('SBB FNF CDEC Data'!L25,4))</f>
        <v>1923</v>
      </c>
      <c r="B25">
        <f>VALUE(RIGHT(LEFT('SBB FNF CDEC Data'!L25,6),2))</f>
        <v>9</v>
      </c>
      <c r="C25">
        <f t="shared" si="0"/>
        <v>1923</v>
      </c>
      <c r="D25" s="12">
        <v>1007.5007561141684</v>
      </c>
      <c r="E25" s="13">
        <v>0</v>
      </c>
      <c r="F25" s="13">
        <f t="shared" si="1"/>
        <v>4.4244422517286495</v>
      </c>
      <c r="G25" s="14">
        <v>3.9856173791901459</v>
      </c>
      <c r="H25" s="12">
        <v>926.66608550897604</v>
      </c>
      <c r="I25" s="13">
        <v>0</v>
      </c>
      <c r="J25" s="13">
        <f t="shared" si="2"/>
        <v>4.2680586823407332</v>
      </c>
      <c r="K25" s="14">
        <v>3.9856173791901495</v>
      </c>
      <c r="L25" s="12">
        <v>981.26329345170836</v>
      </c>
      <c r="M25" s="13">
        <v>0</v>
      </c>
      <c r="N25" s="13">
        <f t="shared" si="3"/>
        <v>4.395915781484355</v>
      </c>
      <c r="O25" s="14">
        <v>26.347886630225325</v>
      </c>
      <c r="P25" s="12">
        <v>717.45360443590835</v>
      </c>
      <c r="Q25" s="13">
        <v>0</v>
      </c>
      <c r="R25" s="13">
        <f t="shared" si="4"/>
        <v>3.8212937367265525</v>
      </c>
      <c r="S25" s="14">
        <v>3.9861966683017087</v>
      </c>
    </row>
    <row r="26" spans="1:19" x14ac:dyDescent="0.3">
      <c r="A26">
        <f>VALUE(LEFT('SBB FNF CDEC Data'!L26,4))</f>
        <v>1923</v>
      </c>
      <c r="B26">
        <f>VALUE(RIGHT(LEFT('SBB FNF CDEC Data'!L26,6),2))</f>
        <v>10</v>
      </c>
      <c r="C26">
        <f t="shared" si="0"/>
        <v>1924</v>
      </c>
      <c r="D26" s="12">
        <v>952.34689746830338</v>
      </c>
      <c r="E26" s="13">
        <v>0</v>
      </c>
      <c r="F26" s="13">
        <f t="shared" si="1"/>
        <v>2.6257770395646531</v>
      </c>
      <c r="G26" s="14">
        <v>52.528081606300404</v>
      </c>
      <c r="H26" s="12">
        <v>876.95161024341212</v>
      </c>
      <c r="I26" s="13">
        <v>0</v>
      </c>
      <c r="J26" s="13">
        <f t="shared" si="2"/>
        <v>2.5343941445067699</v>
      </c>
      <c r="K26" s="14">
        <v>47.18008112105715</v>
      </c>
      <c r="L26" s="12">
        <v>926.14057228926413</v>
      </c>
      <c r="M26" s="13">
        <v>0</v>
      </c>
      <c r="N26" s="13">
        <f t="shared" si="3"/>
        <v>2.5946394599308462</v>
      </c>
      <c r="O26" s="14">
        <v>52.52808170251339</v>
      </c>
      <c r="P26" s="12">
        <v>659.49030284423691</v>
      </c>
      <c r="Q26" s="13">
        <v>0</v>
      </c>
      <c r="R26" s="13">
        <f t="shared" si="4"/>
        <v>2.2528300249057551</v>
      </c>
      <c r="S26" s="14">
        <v>55.710471566765683</v>
      </c>
    </row>
    <row r="27" spans="1:19" x14ac:dyDescent="0.3">
      <c r="A27">
        <f>VALUE(LEFT('SBB FNF CDEC Data'!L27,4))</f>
        <v>1923</v>
      </c>
      <c r="B27">
        <f>VALUE(RIGHT(LEFT('SBB FNF CDEC Data'!L27,6),2))</f>
        <v>11</v>
      </c>
      <c r="C27">
        <f t="shared" si="0"/>
        <v>1924</v>
      </c>
      <c r="D27" s="12">
        <v>918.52580522341543</v>
      </c>
      <c r="E27" s="13">
        <v>0</v>
      </c>
      <c r="F27" s="13">
        <f t="shared" si="1"/>
        <v>1.3512858121443188</v>
      </c>
      <c r="G27" s="14">
        <v>32.469806432743631</v>
      </c>
      <c r="H27" s="12">
        <v>842.85819620530526</v>
      </c>
      <c r="I27" s="13">
        <v>0</v>
      </c>
      <c r="J27" s="13">
        <f t="shared" si="2"/>
        <v>1.3052415215785729</v>
      </c>
      <c r="K27" s="14">
        <v>32.788172516528284</v>
      </c>
      <c r="L27" s="12">
        <v>864.75765002037724</v>
      </c>
      <c r="M27" s="13">
        <v>0</v>
      </c>
      <c r="N27" s="13">
        <f t="shared" si="3"/>
        <v>1.3269094194106685</v>
      </c>
      <c r="O27" s="14">
        <v>60.056012849476218</v>
      </c>
      <c r="P27" s="12">
        <v>634.09008543546611</v>
      </c>
      <c r="Q27" s="13">
        <v>0</v>
      </c>
      <c r="R27" s="13">
        <f t="shared" si="4"/>
        <v>1.1517658454344399</v>
      </c>
      <c r="S27" s="14">
        <v>24.24845156333636</v>
      </c>
    </row>
    <row r="28" spans="1:19" x14ac:dyDescent="0.3">
      <c r="A28">
        <f>VALUE(LEFT('SBB FNF CDEC Data'!L28,4))</f>
        <v>1923</v>
      </c>
      <c r="B28">
        <f>VALUE(RIGHT(LEFT('SBB FNF CDEC Data'!L28,6),2))</f>
        <v>12</v>
      </c>
      <c r="C28">
        <f t="shared" si="0"/>
        <v>1924</v>
      </c>
      <c r="D28" s="12">
        <v>906.35643791383063</v>
      </c>
      <c r="E28" s="13">
        <v>0</v>
      </c>
      <c r="F28" s="13">
        <f t="shared" si="1"/>
        <v>-3.9413179027269152E-2</v>
      </c>
      <c r="G28" s="14">
        <v>12.208780488612069</v>
      </c>
      <c r="H28" s="12">
        <v>826.32826977517811</v>
      </c>
      <c r="I28" s="13">
        <v>0</v>
      </c>
      <c r="J28" s="13">
        <f t="shared" si="2"/>
        <v>-3.8005654373684195E-2</v>
      </c>
      <c r="K28" s="14">
        <v>16.567932084500832</v>
      </c>
      <c r="L28" s="12">
        <v>852.58731597549956</v>
      </c>
      <c r="M28" s="13">
        <v>0</v>
      </c>
      <c r="N28" s="13">
        <f t="shared" si="3"/>
        <v>-3.8446443734391877E-2</v>
      </c>
      <c r="O28" s="14">
        <v>12.208780488612069</v>
      </c>
      <c r="P28" s="12">
        <v>619.06032210050512</v>
      </c>
      <c r="Q28" s="13">
        <v>0</v>
      </c>
      <c r="R28" s="13">
        <f t="shared" si="4"/>
        <v>-3.3481834200705052E-2</v>
      </c>
      <c r="S28" s="14">
        <v>15.063245169161695</v>
      </c>
    </row>
    <row r="29" spans="1:19" x14ac:dyDescent="0.3">
      <c r="A29">
        <f>VALUE(LEFT('SBB FNF CDEC Data'!L29,4))</f>
        <v>1924</v>
      </c>
      <c r="B29">
        <f>VALUE(RIGHT(LEFT('SBB FNF CDEC Data'!L29,6),2))</f>
        <v>1</v>
      </c>
      <c r="C29">
        <f t="shared" si="0"/>
        <v>1924</v>
      </c>
      <c r="D29" s="12">
        <v>907.97094339358807</v>
      </c>
      <c r="E29" s="13">
        <v>0</v>
      </c>
      <c r="F29" s="13">
        <f t="shared" si="1"/>
        <v>-1.6145054797574403</v>
      </c>
      <c r="G29" s="14">
        <v>0</v>
      </c>
      <c r="H29" s="12">
        <v>827.88377024790498</v>
      </c>
      <c r="I29" s="13">
        <v>0</v>
      </c>
      <c r="J29" s="13">
        <f t="shared" si="2"/>
        <v>-1.5555004727268624</v>
      </c>
      <c r="K29" s="14">
        <v>0</v>
      </c>
      <c r="L29" s="12">
        <v>854.16215876324043</v>
      </c>
      <c r="M29" s="13">
        <v>0</v>
      </c>
      <c r="N29" s="13">
        <f t="shared" si="3"/>
        <v>-1.5748427877408631</v>
      </c>
      <c r="O29" s="14">
        <v>0</v>
      </c>
      <c r="P29" s="12">
        <v>620.42588287689898</v>
      </c>
      <c r="Q29" s="13">
        <v>0</v>
      </c>
      <c r="R29" s="13">
        <f t="shared" si="4"/>
        <v>-1.3655607763938633</v>
      </c>
      <c r="S29" s="14">
        <v>0</v>
      </c>
    </row>
    <row r="30" spans="1:19" x14ac:dyDescent="0.3">
      <c r="A30">
        <f>VALUE(LEFT('SBB FNF CDEC Data'!L30,4))</f>
        <v>1924</v>
      </c>
      <c r="B30">
        <f>VALUE(RIGHT(LEFT('SBB FNF CDEC Data'!L30,6),2))</f>
        <v>2</v>
      </c>
      <c r="C30">
        <f t="shared" si="0"/>
        <v>1924</v>
      </c>
      <c r="D30" s="12">
        <v>908.18978291501355</v>
      </c>
      <c r="E30" s="13">
        <v>0</v>
      </c>
      <c r="F30" s="13">
        <f t="shared" si="1"/>
        <v>-0.21883952142547969</v>
      </c>
      <c r="G30" s="14">
        <v>0</v>
      </c>
      <c r="H30" s="12">
        <v>828.09460500841249</v>
      </c>
      <c r="I30" s="13">
        <v>0</v>
      </c>
      <c r="J30" s="13">
        <f t="shared" si="2"/>
        <v>-0.2108347605075096</v>
      </c>
      <c r="K30" s="14">
        <v>0</v>
      </c>
      <c r="L30" s="12">
        <v>854.37561971135233</v>
      </c>
      <c r="M30" s="13">
        <v>0</v>
      </c>
      <c r="N30" s="13">
        <f t="shared" si="3"/>
        <v>-0.21346094811190142</v>
      </c>
      <c r="O30" s="14">
        <v>0</v>
      </c>
      <c r="P30" s="12">
        <v>620.61104367695634</v>
      </c>
      <c r="Q30" s="13">
        <v>0</v>
      </c>
      <c r="R30" s="13">
        <f t="shared" si="4"/>
        <v>-0.18516080005736058</v>
      </c>
      <c r="S30" s="14">
        <v>0</v>
      </c>
    </row>
    <row r="31" spans="1:19" x14ac:dyDescent="0.3">
      <c r="A31">
        <f>VALUE(LEFT('SBB FNF CDEC Data'!L31,4))</f>
        <v>1924</v>
      </c>
      <c r="B31">
        <f>VALUE(RIGHT(LEFT('SBB FNF CDEC Data'!L31,6),2))</f>
        <v>3</v>
      </c>
      <c r="C31">
        <f t="shared" si="0"/>
        <v>1924</v>
      </c>
      <c r="D31" s="12">
        <v>902.95997977274908</v>
      </c>
      <c r="E31" s="13">
        <v>0</v>
      </c>
      <c r="F31" s="13">
        <f t="shared" si="1"/>
        <v>1.2386037176616838</v>
      </c>
      <c r="G31" s="14">
        <v>3.9911994246027889</v>
      </c>
      <c r="H31" s="12">
        <v>822.91213791840437</v>
      </c>
      <c r="I31" s="13">
        <v>0</v>
      </c>
      <c r="J31" s="13">
        <f t="shared" si="2"/>
        <v>1.1931086689169268</v>
      </c>
      <c r="K31" s="14">
        <v>3.9893584210911905</v>
      </c>
      <c r="L31" s="12">
        <v>849.17633421336438</v>
      </c>
      <c r="M31" s="13">
        <v>0</v>
      </c>
      <c r="N31" s="13">
        <f t="shared" si="3"/>
        <v>1.2080860734203505</v>
      </c>
      <c r="O31" s="14">
        <v>3.9911994245675935</v>
      </c>
      <c r="P31" s="12">
        <v>615.63918523164546</v>
      </c>
      <c r="Q31" s="13">
        <v>0</v>
      </c>
      <c r="R31" s="13">
        <f t="shared" si="4"/>
        <v>1.0470945978947435</v>
      </c>
      <c r="S31" s="14">
        <v>3.9247638474161426</v>
      </c>
    </row>
    <row r="32" spans="1:19" x14ac:dyDescent="0.3">
      <c r="A32">
        <f>VALUE(LEFT('SBB FNF CDEC Data'!L32,4))</f>
        <v>1924</v>
      </c>
      <c r="B32">
        <f>VALUE(RIGHT(LEFT('SBB FNF CDEC Data'!L32,6),2))</f>
        <v>4</v>
      </c>
      <c r="C32">
        <f t="shared" si="0"/>
        <v>1924</v>
      </c>
      <c r="D32" s="12">
        <v>872.94261871123285</v>
      </c>
      <c r="E32" s="13">
        <v>0</v>
      </c>
      <c r="F32" s="13">
        <f t="shared" si="1"/>
        <v>3.7251333753136713</v>
      </c>
      <c r="G32" s="14">
        <v>26.292227686202555</v>
      </c>
      <c r="H32" s="12">
        <v>793.05509986552249</v>
      </c>
      <c r="I32" s="13">
        <v>0</v>
      </c>
      <c r="J32" s="13">
        <f t="shared" si="2"/>
        <v>3.584554546757321</v>
      </c>
      <c r="K32" s="14">
        <v>26.272483506124555</v>
      </c>
      <c r="L32" s="12">
        <v>819.25238403473099</v>
      </c>
      <c r="M32" s="13">
        <v>0</v>
      </c>
      <c r="N32" s="13">
        <f t="shared" si="3"/>
        <v>3.631722492582302</v>
      </c>
      <c r="O32" s="14">
        <v>26.292227686051088</v>
      </c>
      <c r="P32" s="12">
        <v>588.61233427786408</v>
      </c>
      <c r="Q32" s="13">
        <v>0</v>
      </c>
      <c r="R32" s="13">
        <f t="shared" si="4"/>
        <v>3.1296213985235148</v>
      </c>
      <c r="S32" s="14">
        <v>23.897229555257862</v>
      </c>
    </row>
    <row r="33" spans="1:19" x14ac:dyDescent="0.3">
      <c r="A33">
        <f>VALUE(LEFT('SBB FNF CDEC Data'!L33,4))</f>
        <v>1924</v>
      </c>
      <c r="B33">
        <f>VALUE(RIGHT(LEFT('SBB FNF CDEC Data'!L33,6),2))</f>
        <v>5</v>
      </c>
      <c r="C33">
        <f t="shared" si="0"/>
        <v>1924</v>
      </c>
      <c r="D33" s="12">
        <v>837.75521732490142</v>
      </c>
      <c r="E33" s="13">
        <v>0</v>
      </c>
      <c r="F33" s="13">
        <f t="shared" si="1"/>
        <v>5.9464354011378369</v>
      </c>
      <c r="G33" s="14">
        <v>29.240965985193593</v>
      </c>
      <c r="H33" s="12">
        <v>758.12878577322033</v>
      </c>
      <c r="I33" s="13">
        <v>0</v>
      </c>
      <c r="J33" s="13">
        <f t="shared" si="2"/>
        <v>5.6965711478601868</v>
      </c>
      <c r="K33" s="14">
        <v>29.229742944441977</v>
      </c>
      <c r="L33" s="12">
        <v>784.22291793145132</v>
      </c>
      <c r="M33" s="13">
        <v>0</v>
      </c>
      <c r="N33" s="13">
        <f t="shared" si="3"/>
        <v>5.7885001182788187</v>
      </c>
      <c r="O33" s="14">
        <v>29.240965985000855</v>
      </c>
      <c r="P33" s="12">
        <v>555.11387364023608</v>
      </c>
      <c r="Q33" s="13">
        <v>0</v>
      </c>
      <c r="R33" s="13">
        <f t="shared" si="4"/>
        <v>4.9224961561973757</v>
      </c>
      <c r="S33" s="14">
        <v>28.575964481430624</v>
      </c>
    </row>
    <row r="34" spans="1:19" x14ac:dyDescent="0.3">
      <c r="A34">
        <f>VALUE(LEFT('SBB FNF CDEC Data'!L34,4))</f>
        <v>1924</v>
      </c>
      <c r="B34">
        <f>VALUE(RIGHT(LEFT('SBB FNF CDEC Data'!L34,6),2))</f>
        <v>6</v>
      </c>
      <c r="C34">
        <f t="shared" si="0"/>
        <v>1924</v>
      </c>
      <c r="D34" s="12">
        <v>738.08852921563061</v>
      </c>
      <c r="E34" s="13">
        <v>0</v>
      </c>
      <c r="F34" s="13">
        <f t="shared" si="1"/>
        <v>6.7996443174162096</v>
      </c>
      <c r="G34" s="14">
        <v>92.867043791854599</v>
      </c>
      <c r="H34" s="12">
        <v>658.96417724994183</v>
      </c>
      <c r="I34" s="13">
        <v>0</v>
      </c>
      <c r="J34" s="13">
        <f t="shared" si="2"/>
        <v>6.4683537433527363</v>
      </c>
      <c r="K34" s="14">
        <v>92.696254779925766</v>
      </c>
      <c r="L34" s="12">
        <v>687.4324419020154</v>
      </c>
      <c r="M34" s="13">
        <v>0</v>
      </c>
      <c r="N34" s="13">
        <f t="shared" si="3"/>
        <v>6.5775015306502667</v>
      </c>
      <c r="O34" s="14">
        <v>90.212974498785655</v>
      </c>
      <c r="P34" s="12">
        <v>462.45329762622703</v>
      </c>
      <c r="Q34" s="13">
        <v>0</v>
      </c>
      <c r="R34" s="13">
        <f t="shared" si="4"/>
        <v>5.4650420120489684</v>
      </c>
      <c r="S34" s="14">
        <v>87.195534001960084</v>
      </c>
    </row>
    <row r="35" spans="1:19" x14ac:dyDescent="0.3">
      <c r="A35">
        <f>VALUE(LEFT('SBB FNF CDEC Data'!L35,4))</f>
        <v>1924</v>
      </c>
      <c r="B35">
        <f>VALUE(RIGHT(LEFT('SBB FNF CDEC Data'!L35,6),2))</f>
        <v>7</v>
      </c>
      <c r="C35">
        <f t="shared" si="0"/>
        <v>1924</v>
      </c>
      <c r="D35" s="12">
        <v>581.81053493526258</v>
      </c>
      <c r="E35" s="13">
        <v>0</v>
      </c>
      <c r="F35" s="13">
        <f t="shared" si="1"/>
        <v>7.0943063534083421</v>
      </c>
      <c r="G35" s="14">
        <v>149.18368792695969</v>
      </c>
      <c r="H35" s="12">
        <v>503.06913998394509</v>
      </c>
      <c r="I35" s="13">
        <v>0</v>
      </c>
      <c r="J35" s="13">
        <f t="shared" si="2"/>
        <v>6.7251214613664274</v>
      </c>
      <c r="K35" s="14">
        <v>149.16991580463031</v>
      </c>
      <c r="L35" s="12">
        <v>531.38309829612297</v>
      </c>
      <c r="M35" s="13">
        <v>0</v>
      </c>
      <c r="N35" s="13">
        <f t="shared" si="3"/>
        <v>6.8656556791692367</v>
      </c>
      <c r="O35" s="14">
        <v>149.1836879267232</v>
      </c>
      <c r="P35" s="12">
        <v>308.37764527238272</v>
      </c>
      <c r="Q35" s="13">
        <v>0</v>
      </c>
      <c r="R35" s="13">
        <f t="shared" si="4"/>
        <v>5.3889536451413278</v>
      </c>
      <c r="S35" s="14">
        <v>148.68669870870298</v>
      </c>
    </row>
    <row r="36" spans="1:19" x14ac:dyDescent="0.3">
      <c r="A36">
        <f>VALUE(LEFT('SBB FNF CDEC Data'!L36,4))</f>
        <v>1924</v>
      </c>
      <c r="B36">
        <f>VALUE(RIGHT(LEFT('SBB FNF CDEC Data'!L36,6),2))</f>
        <v>8</v>
      </c>
      <c r="C36">
        <f t="shared" si="0"/>
        <v>1924</v>
      </c>
      <c r="D36" s="12">
        <v>452.67013315263637</v>
      </c>
      <c r="E36" s="13">
        <v>0</v>
      </c>
      <c r="F36" s="13">
        <f t="shared" si="1"/>
        <v>5.4699016497149984</v>
      </c>
      <c r="G36" s="14">
        <v>123.67050013291122</v>
      </c>
      <c r="H36" s="12">
        <v>385.7890761508088</v>
      </c>
      <c r="I36" s="13">
        <v>0</v>
      </c>
      <c r="J36" s="13">
        <f t="shared" si="2"/>
        <v>5.0606727971308487</v>
      </c>
      <c r="K36" s="14">
        <v>112.21939103600545</v>
      </c>
      <c r="L36" s="12">
        <v>388.40705289722428</v>
      </c>
      <c r="M36" s="13">
        <v>0</v>
      </c>
      <c r="N36" s="13">
        <f t="shared" si="3"/>
        <v>5.1475978550412833</v>
      </c>
      <c r="O36" s="14">
        <v>137.82844754385741</v>
      </c>
      <c r="P36" s="12">
        <v>194.64650406524302</v>
      </c>
      <c r="Q36" s="13">
        <v>0</v>
      </c>
      <c r="R36" s="13">
        <f t="shared" si="4"/>
        <v>3.8867093754188318</v>
      </c>
      <c r="S36" s="14">
        <v>109.84443183172087</v>
      </c>
    </row>
    <row r="37" spans="1:19" x14ac:dyDescent="0.3">
      <c r="A37">
        <f>VALUE(LEFT('SBB FNF CDEC Data'!L37,4))</f>
        <v>1924</v>
      </c>
      <c r="B37">
        <f>VALUE(RIGHT(LEFT('SBB FNF CDEC Data'!L37,6),2))</f>
        <v>9</v>
      </c>
      <c r="C37">
        <f t="shared" si="0"/>
        <v>1924</v>
      </c>
      <c r="D37" s="12">
        <v>372.93453846505003</v>
      </c>
      <c r="E37" s="13">
        <v>0</v>
      </c>
      <c r="F37" s="13">
        <f t="shared" si="1"/>
        <v>3.8215498158451027</v>
      </c>
      <c r="G37" s="14">
        <v>75.91404487174124</v>
      </c>
      <c r="H37" s="12">
        <v>306.20262091489855</v>
      </c>
      <c r="I37" s="13">
        <v>0</v>
      </c>
      <c r="J37" s="13">
        <f t="shared" si="2"/>
        <v>3.5269710299622972</v>
      </c>
      <c r="K37" s="14">
        <v>76.059484205947953</v>
      </c>
      <c r="L37" s="12">
        <v>297.56314165391058</v>
      </c>
      <c r="M37" s="13">
        <v>0</v>
      </c>
      <c r="N37" s="13">
        <f t="shared" si="3"/>
        <v>3.5136999396513602</v>
      </c>
      <c r="O37" s="14">
        <v>87.330211303662338</v>
      </c>
      <c r="P37" s="12">
        <v>120.20808738266398</v>
      </c>
      <c r="Q37" s="13">
        <v>0</v>
      </c>
      <c r="R37" s="13">
        <f t="shared" si="4"/>
        <v>2.4118684702455226</v>
      </c>
      <c r="S37" s="14">
        <v>72.026548212333523</v>
      </c>
    </row>
    <row r="38" spans="1:19" x14ac:dyDescent="0.3">
      <c r="A38">
        <f>VALUE(LEFT('SBB FNF CDEC Data'!L38,4))</f>
        <v>1924</v>
      </c>
      <c r="B38">
        <f>VALUE(RIGHT(LEFT('SBB FNF CDEC Data'!L38,6),2))</f>
        <v>10</v>
      </c>
      <c r="C38">
        <f t="shared" si="0"/>
        <v>1925</v>
      </c>
      <c r="D38" s="12">
        <v>304.07611317475971</v>
      </c>
      <c r="E38" s="13">
        <v>0</v>
      </c>
      <c r="F38" s="13">
        <f t="shared" si="1"/>
        <v>-0.1498695870502047</v>
      </c>
      <c r="G38" s="14">
        <v>69.008294877340518</v>
      </c>
      <c r="H38" s="12">
        <v>237.42310214752942</v>
      </c>
      <c r="I38" s="13">
        <v>0</v>
      </c>
      <c r="J38" s="13">
        <f t="shared" si="2"/>
        <v>-0.1350442144109536</v>
      </c>
      <c r="K38" s="14">
        <v>68.91456298178008</v>
      </c>
      <c r="L38" s="12">
        <v>221.40210029717187</v>
      </c>
      <c r="M38" s="13">
        <v>0</v>
      </c>
      <c r="N38" s="13">
        <f t="shared" si="3"/>
        <v>-0.13211172095272161</v>
      </c>
      <c r="O38" s="14">
        <v>76.293153077691429</v>
      </c>
      <c r="P38" s="12">
        <v>94.94736736866362</v>
      </c>
      <c r="Q38" s="13">
        <v>0</v>
      </c>
      <c r="R38" s="13">
        <f t="shared" si="4"/>
        <v>-8.4318048215109798E-2</v>
      </c>
      <c r="S38" s="14">
        <v>25.345038062215465</v>
      </c>
    </row>
    <row r="39" spans="1:19" x14ac:dyDescent="0.3">
      <c r="A39">
        <f>VALUE(LEFT('SBB FNF CDEC Data'!L39,4))</f>
        <v>1924</v>
      </c>
      <c r="B39">
        <f>VALUE(RIGHT(LEFT('SBB FNF CDEC Data'!L39,6),2))</f>
        <v>11</v>
      </c>
      <c r="C39">
        <f t="shared" si="0"/>
        <v>1925</v>
      </c>
      <c r="D39" s="12">
        <v>292.95216045557618</v>
      </c>
      <c r="E39" s="13">
        <v>0</v>
      </c>
      <c r="F39" s="13">
        <f t="shared" si="1"/>
        <v>-7.440958468330372E-2</v>
      </c>
      <c r="G39" s="14">
        <v>11.198362303866839</v>
      </c>
      <c r="H39" s="12">
        <v>228.35673352163261</v>
      </c>
      <c r="I39" s="13">
        <v>0</v>
      </c>
      <c r="J39" s="13">
        <f t="shared" si="2"/>
        <v>-6.6287871039181212E-2</v>
      </c>
      <c r="K39" s="14">
        <v>9.1326564969359953</v>
      </c>
      <c r="L39" s="12">
        <v>207.19948019370813</v>
      </c>
      <c r="M39" s="13">
        <v>0</v>
      </c>
      <c r="N39" s="13">
        <f t="shared" si="3"/>
        <v>-6.3987342251120793E-2</v>
      </c>
      <c r="O39" s="14">
        <v>14.266607445714865</v>
      </c>
      <c r="P39" s="12">
        <v>94.949044629623572</v>
      </c>
      <c r="Q39" s="13">
        <v>0</v>
      </c>
      <c r="R39" s="13">
        <f t="shared" si="4"/>
        <v>-4.0554452617664452E-2</v>
      </c>
      <c r="S39" s="14">
        <v>3.8877191657713098E-2</v>
      </c>
    </row>
    <row r="40" spans="1:19" x14ac:dyDescent="0.3">
      <c r="A40">
        <f>VALUE(LEFT('SBB FNF CDEC Data'!L40,4))</f>
        <v>1924</v>
      </c>
      <c r="B40">
        <f>VALUE(RIGHT(LEFT('SBB FNF CDEC Data'!L40,6),2))</f>
        <v>12</v>
      </c>
      <c r="C40">
        <f t="shared" si="0"/>
        <v>1925</v>
      </c>
      <c r="D40" s="12">
        <v>368.28966565364271</v>
      </c>
      <c r="E40" s="13">
        <v>72.977951959473543</v>
      </c>
      <c r="F40" s="13">
        <f t="shared" si="1"/>
        <v>-2.3595532385929943</v>
      </c>
      <c r="G40" s="14">
        <v>0</v>
      </c>
      <c r="H40" s="12">
        <v>303.56389213721076</v>
      </c>
      <c r="I40" s="13">
        <v>73.088500069023468</v>
      </c>
      <c r="J40" s="13">
        <f t="shared" si="2"/>
        <v>-2.1186585465546841</v>
      </c>
      <c r="K40" s="14">
        <v>0</v>
      </c>
      <c r="L40" s="12">
        <v>281.93427299536739</v>
      </c>
      <c r="M40" s="13">
        <v>72.681848776611773</v>
      </c>
      <c r="N40" s="13">
        <f t="shared" si="3"/>
        <v>-2.0529440250474948</v>
      </c>
      <c r="O40" s="14">
        <v>0</v>
      </c>
      <c r="P40" s="12">
        <v>169.40019720831717</v>
      </c>
      <c r="Q40" s="13">
        <v>72.923179900325167</v>
      </c>
      <c r="R40" s="13">
        <f t="shared" si="4"/>
        <v>-1.5279726783684282</v>
      </c>
      <c r="S40" s="14">
        <v>0</v>
      </c>
    </row>
    <row r="41" spans="1:19" x14ac:dyDescent="0.3">
      <c r="A41">
        <f>VALUE(LEFT('SBB FNF CDEC Data'!L41,4))</f>
        <v>1925</v>
      </c>
      <c r="B41">
        <f>VALUE(RIGHT(LEFT('SBB FNF CDEC Data'!L41,6),2))</f>
        <v>1</v>
      </c>
      <c r="C41">
        <f t="shared" si="0"/>
        <v>1925</v>
      </c>
      <c r="D41" s="12">
        <v>368.29279657150875</v>
      </c>
      <c r="E41" s="13">
        <v>0</v>
      </c>
      <c r="F41" s="13">
        <f t="shared" si="1"/>
        <v>-3.1309178660308135E-3</v>
      </c>
      <c r="G41" s="14">
        <v>0</v>
      </c>
      <c r="H41" s="12">
        <v>303.56676069008427</v>
      </c>
      <c r="I41" s="13">
        <v>0</v>
      </c>
      <c r="J41" s="13">
        <f t="shared" si="2"/>
        <v>-2.8685528735081789E-3</v>
      </c>
      <c r="K41" s="14">
        <v>0</v>
      </c>
      <c r="L41" s="12">
        <v>281.93703921169572</v>
      </c>
      <c r="M41" s="13">
        <v>0</v>
      </c>
      <c r="N41" s="13">
        <f t="shared" si="3"/>
        <v>-2.7662163283252994E-3</v>
      </c>
      <c r="O41" s="14">
        <v>0</v>
      </c>
      <c r="P41" s="12">
        <v>169.40234929209674</v>
      </c>
      <c r="Q41" s="13">
        <v>0</v>
      </c>
      <c r="R41" s="13">
        <f t="shared" si="4"/>
        <v>-2.1520837795776515E-3</v>
      </c>
      <c r="S41" s="14">
        <v>0</v>
      </c>
    </row>
    <row r="42" spans="1:19" x14ac:dyDescent="0.3">
      <c r="A42">
        <f>VALUE(LEFT('SBB FNF CDEC Data'!L42,4))</f>
        <v>1925</v>
      </c>
      <c r="B42">
        <f>VALUE(RIGHT(LEFT('SBB FNF CDEC Data'!L42,6),2))</f>
        <v>2</v>
      </c>
      <c r="C42">
        <f t="shared" si="0"/>
        <v>1925</v>
      </c>
      <c r="D42" s="12">
        <v>522.39800560606579</v>
      </c>
      <c r="E42" s="13">
        <v>150.54545454545428</v>
      </c>
      <c r="F42" s="13">
        <f t="shared" si="1"/>
        <v>-3.5597544891027724</v>
      </c>
      <c r="G42" s="14">
        <v>0</v>
      </c>
      <c r="H42" s="12">
        <v>457.47278386049436</v>
      </c>
      <c r="I42" s="13">
        <v>150.54545454545408</v>
      </c>
      <c r="J42" s="13">
        <f t="shared" si="2"/>
        <v>-3.3605686249560165</v>
      </c>
      <c r="K42" s="14">
        <v>0</v>
      </c>
      <c r="L42" s="12">
        <v>435.73641369210731</v>
      </c>
      <c r="M42" s="13">
        <v>150.54545454545425</v>
      </c>
      <c r="N42" s="13">
        <f t="shared" si="3"/>
        <v>-3.253919934957338</v>
      </c>
      <c r="O42" s="14">
        <v>0</v>
      </c>
      <c r="P42" s="12">
        <v>322.77097923317081</v>
      </c>
      <c r="Q42" s="13">
        <v>150.54545454545388</v>
      </c>
      <c r="R42" s="13">
        <f t="shared" si="4"/>
        <v>-2.8231753956201828</v>
      </c>
      <c r="S42" s="14">
        <v>0</v>
      </c>
    </row>
    <row r="43" spans="1:19" x14ac:dyDescent="0.3">
      <c r="A43">
        <f>VALUE(LEFT('SBB FNF CDEC Data'!L43,4))</f>
        <v>1925</v>
      </c>
      <c r="B43">
        <f>VALUE(RIGHT(LEFT('SBB FNF CDEC Data'!L43,6),2))</f>
        <v>3</v>
      </c>
      <c r="C43">
        <f t="shared" si="0"/>
        <v>1925</v>
      </c>
      <c r="D43" s="12">
        <v>522.00894161288284</v>
      </c>
      <c r="E43" s="13">
        <v>0</v>
      </c>
      <c r="F43" s="13">
        <f t="shared" si="1"/>
        <v>0.38906399318295826</v>
      </c>
      <c r="G43" s="14">
        <v>0</v>
      </c>
      <c r="H43" s="12">
        <v>457.10954187328258</v>
      </c>
      <c r="I43" s="13">
        <v>0</v>
      </c>
      <c r="J43" s="13">
        <f t="shared" si="2"/>
        <v>0.36324198721177936</v>
      </c>
      <c r="K43" s="14">
        <v>0</v>
      </c>
      <c r="L43" s="12">
        <v>435.38183274020497</v>
      </c>
      <c r="M43" s="13">
        <v>0</v>
      </c>
      <c r="N43" s="13">
        <f t="shared" si="3"/>
        <v>0.35458095190233507</v>
      </c>
      <c r="O43" s="14">
        <v>0</v>
      </c>
      <c r="P43" s="12">
        <v>322.46141657640709</v>
      </c>
      <c r="Q43" s="13">
        <v>0</v>
      </c>
      <c r="R43" s="13">
        <f t="shared" si="4"/>
        <v>0.30956265676371686</v>
      </c>
      <c r="S43" s="14">
        <v>0</v>
      </c>
    </row>
    <row r="44" spans="1:19" x14ac:dyDescent="0.3">
      <c r="A44">
        <f>VALUE(LEFT('SBB FNF CDEC Data'!L44,4))</f>
        <v>1925</v>
      </c>
      <c r="B44">
        <f>VALUE(RIGHT(LEFT('SBB FNF CDEC Data'!L44,6),2))</f>
        <v>4</v>
      </c>
      <c r="C44">
        <f t="shared" si="0"/>
        <v>1925</v>
      </c>
      <c r="D44" s="12">
        <v>520.41908924271615</v>
      </c>
      <c r="E44" s="13">
        <v>0</v>
      </c>
      <c r="F44" s="13">
        <f t="shared" si="1"/>
        <v>1.5898523701666818</v>
      </c>
      <c r="G44" s="14">
        <v>0</v>
      </c>
      <c r="H44" s="12">
        <v>455.62520959501717</v>
      </c>
      <c r="I44" s="13">
        <v>0</v>
      </c>
      <c r="J44" s="13">
        <f t="shared" si="2"/>
        <v>1.4843322782654127</v>
      </c>
      <c r="K44" s="14">
        <v>0</v>
      </c>
      <c r="L44" s="12">
        <v>433.93289313627514</v>
      </c>
      <c r="M44" s="13">
        <v>0</v>
      </c>
      <c r="N44" s="13">
        <f t="shared" si="3"/>
        <v>1.4489396039298299</v>
      </c>
      <c r="O44" s="14">
        <v>0</v>
      </c>
      <c r="P44" s="12">
        <v>321.19652270901815</v>
      </c>
      <c r="Q44" s="13">
        <v>0</v>
      </c>
      <c r="R44" s="13">
        <f t="shared" si="4"/>
        <v>1.2648938673889347</v>
      </c>
      <c r="S44" s="14">
        <v>0</v>
      </c>
    </row>
    <row r="45" spans="1:19" x14ac:dyDescent="0.3">
      <c r="A45">
        <f>VALUE(LEFT('SBB FNF CDEC Data'!L45,4))</f>
        <v>1925</v>
      </c>
      <c r="B45">
        <f>VALUE(RIGHT(LEFT('SBB FNF CDEC Data'!L45,6),2))</f>
        <v>5</v>
      </c>
      <c r="C45">
        <f t="shared" si="0"/>
        <v>1925</v>
      </c>
      <c r="D45" s="12">
        <v>517.73517878167877</v>
      </c>
      <c r="E45" s="13">
        <v>0</v>
      </c>
      <c r="F45" s="13">
        <f t="shared" si="1"/>
        <v>2.6839104610373852</v>
      </c>
      <c r="G45" s="14">
        <v>0</v>
      </c>
      <c r="H45" s="12">
        <v>453.11944303179831</v>
      </c>
      <c r="I45" s="13">
        <v>0</v>
      </c>
      <c r="J45" s="13">
        <f t="shared" si="2"/>
        <v>2.5057665632188559</v>
      </c>
      <c r="K45" s="14">
        <v>0</v>
      </c>
      <c r="L45" s="12">
        <v>431.48687535331459</v>
      </c>
      <c r="M45" s="13">
        <v>0</v>
      </c>
      <c r="N45" s="13">
        <f t="shared" si="3"/>
        <v>2.4460177829605527</v>
      </c>
      <c r="O45" s="14">
        <v>0</v>
      </c>
      <c r="P45" s="12">
        <v>319.06135931447693</v>
      </c>
      <c r="Q45" s="13">
        <v>0</v>
      </c>
      <c r="R45" s="13">
        <f t="shared" si="4"/>
        <v>2.1351633945412232</v>
      </c>
      <c r="S45" s="14">
        <v>0</v>
      </c>
    </row>
    <row r="46" spans="1:19" x14ac:dyDescent="0.3">
      <c r="A46">
        <f>VALUE(LEFT('SBB FNF CDEC Data'!L46,4))</f>
        <v>1925</v>
      </c>
      <c r="B46">
        <f>VALUE(RIGHT(LEFT('SBB FNF CDEC Data'!L46,6),2))</f>
        <v>6</v>
      </c>
      <c r="C46">
        <f t="shared" si="0"/>
        <v>1925</v>
      </c>
      <c r="D46" s="12">
        <v>465.16899560532926</v>
      </c>
      <c r="E46" s="13">
        <v>0</v>
      </c>
      <c r="F46" s="13">
        <f t="shared" si="1"/>
        <v>5.0121584004907831</v>
      </c>
      <c r="G46" s="14">
        <v>47.554024775858728</v>
      </c>
      <c r="H46" s="12">
        <v>399.08450849914419</v>
      </c>
      <c r="I46" s="13">
        <v>0</v>
      </c>
      <c r="J46" s="13">
        <f t="shared" si="2"/>
        <v>4.6661466570826562</v>
      </c>
      <c r="K46" s="14">
        <v>49.368787875571464</v>
      </c>
      <c r="L46" s="12">
        <v>393.29125980005853</v>
      </c>
      <c r="M46" s="13">
        <v>0</v>
      </c>
      <c r="N46" s="13">
        <f t="shared" si="3"/>
        <v>4.5933706978621345</v>
      </c>
      <c r="O46" s="14">
        <v>33.602244855393927</v>
      </c>
      <c r="P46" s="12">
        <v>235.39684675320771</v>
      </c>
      <c r="Q46" s="13">
        <v>0</v>
      </c>
      <c r="R46" s="13">
        <f t="shared" si="4"/>
        <v>3.844718367628829</v>
      </c>
      <c r="S46" s="14">
        <v>79.819794193640391</v>
      </c>
    </row>
    <row r="47" spans="1:19" x14ac:dyDescent="0.3">
      <c r="A47">
        <f>VALUE(LEFT('SBB FNF CDEC Data'!L47,4))</f>
        <v>1925</v>
      </c>
      <c r="B47">
        <f>VALUE(RIGHT(LEFT('SBB FNF CDEC Data'!L47,6),2))</f>
        <v>7</v>
      </c>
      <c r="C47">
        <f t="shared" si="0"/>
        <v>1925</v>
      </c>
      <c r="D47" s="12">
        <v>338.96837817418327</v>
      </c>
      <c r="E47" s="13">
        <v>0</v>
      </c>
      <c r="F47" s="13">
        <f t="shared" si="1"/>
        <v>5.8982260084697486</v>
      </c>
      <c r="G47" s="14">
        <v>120.30239142267624</v>
      </c>
      <c r="H47" s="12">
        <v>276.55925203288371</v>
      </c>
      <c r="I47" s="13">
        <v>0</v>
      </c>
      <c r="J47" s="13">
        <f t="shared" si="2"/>
        <v>5.4552359865536744</v>
      </c>
      <c r="K47" s="14">
        <v>117.07002047970681</v>
      </c>
      <c r="L47" s="12">
        <v>267.37433092274313</v>
      </c>
      <c r="M47" s="13">
        <v>0</v>
      </c>
      <c r="N47" s="13">
        <f t="shared" si="3"/>
        <v>5.4036500293243961</v>
      </c>
      <c r="O47" s="14">
        <v>120.513278847991</v>
      </c>
      <c r="P47" s="12">
        <v>150.23967195868542</v>
      </c>
      <c r="Q47" s="13">
        <v>0</v>
      </c>
      <c r="R47" s="13">
        <f t="shared" si="4"/>
        <v>4.2422967161711114</v>
      </c>
      <c r="S47" s="14">
        <v>80.91487807835118</v>
      </c>
    </row>
    <row r="48" spans="1:19" x14ac:dyDescent="0.3">
      <c r="A48">
        <f>VALUE(LEFT('SBB FNF CDEC Data'!L48,4))</f>
        <v>1925</v>
      </c>
      <c r="B48">
        <f>VALUE(RIGHT(LEFT('SBB FNF CDEC Data'!L48,6),2))</f>
        <v>8</v>
      </c>
      <c r="C48">
        <f t="shared" si="0"/>
        <v>1925</v>
      </c>
      <c r="D48" s="12">
        <v>223.23331421600091</v>
      </c>
      <c r="E48" s="13">
        <v>0</v>
      </c>
      <c r="F48" s="13">
        <f t="shared" si="1"/>
        <v>4.2108864499831924</v>
      </c>
      <c r="G48" s="14">
        <v>111.52417750819917</v>
      </c>
      <c r="H48" s="12">
        <v>159.84332865106288</v>
      </c>
      <c r="I48" s="13">
        <v>0</v>
      </c>
      <c r="J48" s="13">
        <f t="shared" si="2"/>
        <v>3.7079152454116553</v>
      </c>
      <c r="K48" s="14">
        <v>113.00800813640917</v>
      </c>
      <c r="L48" s="12">
        <v>198.24119218577204</v>
      </c>
      <c r="M48" s="13">
        <v>0</v>
      </c>
      <c r="N48" s="13">
        <f t="shared" si="3"/>
        <v>3.8118826614962131</v>
      </c>
      <c r="O48" s="14">
        <v>65.321256075474878</v>
      </c>
      <c r="P48" s="12">
        <v>142.70789034370529</v>
      </c>
      <c r="Q48" s="13">
        <v>0</v>
      </c>
      <c r="R48" s="13">
        <f t="shared" si="4"/>
        <v>2.9841359332361126</v>
      </c>
      <c r="S48" s="14">
        <v>4.5476456817440205</v>
      </c>
    </row>
    <row r="49" spans="1:19" x14ac:dyDescent="0.3">
      <c r="A49">
        <f>VALUE(LEFT('SBB FNF CDEC Data'!L49,4))</f>
        <v>1925</v>
      </c>
      <c r="B49">
        <f>VALUE(RIGHT(LEFT('SBB FNF CDEC Data'!L49,6),2))</f>
        <v>9</v>
      </c>
      <c r="C49">
        <f t="shared" si="0"/>
        <v>1925</v>
      </c>
      <c r="D49" s="12">
        <v>154.04162628374232</v>
      </c>
      <c r="E49" s="13">
        <v>0</v>
      </c>
      <c r="F49" s="13">
        <f t="shared" si="1"/>
        <v>2.0402188951875786</v>
      </c>
      <c r="G49" s="14">
        <v>67.15146903707101</v>
      </c>
      <c r="H49" s="12">
        <v>139.93729295432607</v>
      </c>
      <c r="I49" s="13">
        <v>0</v>
      </c>
      <c r="J49" s="13">
        <f t="shared" si="2"/>
        <v>1.7628006782419803</v>
      </c>
      <c r="K49" s="14">
        <v>18.143235018494828</v>
      </c>
      <c r="L49" s="12">
        <v>188.82041758204579</v>
      </c>
      <c r="M49" s="13">
        <v>0</v>
      </c>
      <c r="N49" s="13">
        <f t="shared" si="3"/>
        <v>2.0484130676284122</v>
      </c>
      <c r="O49" s="14">
        <v>7.3723615360978316</v>
      </c>
      <c r="P49" s="12">
        <v>135.90184830119662</v>
      </c>
      <c r="Q49" s="13">
        <v>0</v>
      </c>
      <c r="R49" s="13">
        <f t="shared" si="4"/>
        <v>1.6945227755535726</v>
      </c>
      <c r="S49" s="14">
        <v>5.1115192669550922</v>
      </c>
    </row>
    <row r="50" spans="1:19" x14ac:dyDescent="0.3">
      <c r="A50">
        <f>VALUE(LEFT('SBB FNF CDEC Data'!L50,4))</f>
        <v>1925</v>
      </c>
      <c r="B50">
        <f>VALUE(RIGHT(LEFT('SBB FNF CDEC Data'!L50,6),2))</f>
        <v>10</v>
      </c>
      <c r="C50">
        <f t="shared" si="0"/>
        <v>1926</v>
      </c>
      <c r="D50" s="12">
        <v>144.51752666035111</v>
      </c>
      <c r="E50" s="13">
        <v>0</v>
      </c>
      <c r="F50" s="13">
        <f t="shared" si="1"/>
        <v>1.1248474051124973</v>
      </c>
      <c r="G50" s="14">
        <v>8.3992522182787113</v>
      </c>
      <c r="H50" s="12">
        <v>131.34649552885389</v>
      </c>
      <c r="I50" s="13">
        <v>0</v>
      </c>
      <c r="J50" s="13">
        <f t="shared" si="2"/>
        <v>1.0685907668110755</v>
      </c>
      <c r="K50" s="14">
        <v>7.5222066586610996</v>
      </c>
      <c r="L50" s="12">
        <v>180.59409221743829</v>
      </c>
      <c r="M50" s="13">
        <v>0</v>
      </c>
      <c r="N50" s="13">
        <f t="shared" si="3"/>
        <v>1.2709896938710292</v>
      </c>
      <c r="O50" s="14">
        <v>6.9553356707364751</v>
      </c>
      <c r="P50" s="12">
        <v>143.62941650086461</v>
      </c>
      <c r="Q50" s="13">
        <v>8.8131697500662618</v>
      </c>
      <c r="R50" s="13">
        <f t="shared" si="4"/>
        <v>1.0856015503982768</v>
      </c>
      <c r="S50" s="14">
        <v>0</v>
      </c>
    </row>
    <row r="51" spans="1:19" x14ac:dyDescent="0.3">
      <c r="A51">
        <f>VALUE(LEFT('SBB FNF CDEC Data'!L51,4))</f>
        <v>1925</v>
      </c>
      <c r="B51">
        <f>VALUE(RIGHT(LEFT('SBB FNF CDEC Data'!L51,6),2))</f>
        <v>11</v>
      </c>
      <c r="C51">
        <f t="shared" si="0"/>
        <v>1926</v>
      </c>
      <c r="D51" s="12">
        <v>144.36495067960567</v>
      </c>
      <c r="E51" s="13">
        <v>0</v>
      </c>
      <c r="F51" s="13">
        <f t="shared" si="1"/>
        <v>0.15257598074543921</v>
      </c>
      <c r="G51" s="14">
        <v>0</v>
      </c>
      <c r="H51" s="12">
        <v>131.2014201634336</v>
      </c>
      <c r="I51" s="13">
        <v>0</v>
      </c>
      <c r="J51" s="13">
        <f t="shared" si="2"/>
        <v>0.14507536542029698</v>
      </c>
      <c r="K51" s="14">
        <v>0</v>
      </c>
      <c r="L51" s="12">
        <v>180.42097141846375</v>
      </c>
      <c r="M51" s="13">
        <v>0</v>
      </c>
      <c r="N51" s="13">
        <f t="shared" si="3"/>
        <v>0.17312079897453714</v>
      </c>
      <c r="O51" s="14">
        <v>0</v>
      </c>
      <c r="P51" s="12">
        <v>140.62396137368592</v>
      </c>
      <c r="Q51" s="13">
        <v>0</v>
      </c>
      <c r="R51" s="13">
        <f t="shared" si="4"/>
        <v>0.15125751948428912</v>
      </c>
      <c r="S51" s="14">
        <v>2.8541976076944029</v>
      </c>
    </row>
    <row r="52" spans="1:19" x14ac:dyDescent="0.3">
      <c r="A52">
        <f>VALUE(LEFT('SBB FNF CDEC Data'!L52,4))</f>
        <v>1925</v>
      </c>
      <c r="B52">
        <f>VALUE(RIGHT(LEFT('SBB FNF CDEC Data'!L52,6),2))</f>
        <v>12</v>
      </c>
      <c r="C52">
        <f t="shared" si="0"/>
        <v>1926</v>
      </c>
      <c r="D52" s="12">
        <v>144.56467405854252</v>
      </c>
      <c r="E52" s="13">
        <v>0</v>
      </c>
      <c r="F52" s="13">
        <f t="shared" si="1"/>
        <v>-0.19972337893685221</v>
      </c>
      <c r="G52" s="14">
        <v>0</v>
      </c>
      <c r="H52" s="12">
        <v>131.39132516709589</v>
      </c>
      <c r="I52" s="13">
        <v>0</v>
      </c>
      <c r="J52" s="13">
        <f t="shared" si="2"/>
        <v>-0.18990500366228957</v>
      </c>
      <c r="K52" s="14">
        <v>0</v>
      </c>
      <c r="L52" s="12">
        <v>180.64758815568979</v>
      </c>
      <c r="M52" s="13">
        <v>0</v>
      </c>
      <c r="N52" s="13">
        <f t="shared" si="3"/>
        <v>-0.22661673722603837</v>
      </c>
      <c r="O52" s="14">
        <v>0</v>
      </c>
      <c r="P52" s="12">
        <v>140.82089443456496</v>
      </c>
      <c r="Q52" s="13">
        <v>0</v>
      </c>
      <c r="R52" s="13">
        <f t="shared" si="4"/>
        <v>-0.19693306087904716</v>
      </c>
      <c r="S52" s="14">
        <v>0</v>
      </c>
    </row>
    <row r="53" spans="1:19" x14ac:dyDescent="0.3">
      <c r="A53">
        <f>VALUE(LEFT('SBB FNF CDEC Data'!L53,4))</f>
        <v>1926</v>
      </c>
      <c r="B53">
        <f>VALUE(RIGHT(LEFT('SBB FNF CDEC Data'!L53,6),2))</f>
        <v>1</v>
      </c>
      <c r="C53">
        <f t="shared" si="0"/>
        <v>1926</v>
      </c>
      <c r="D53" s="12">
        <v>206.78869496909272</v>
      </c>
      <c r="E53" s="13">
        <v>60.658493925373463</v>
      </c>
      <c r="F53" s="13">
        <f t="shared" si="1"/>
        <v>-1.5655269851767315</v>
      </c>
      <c r="G53" s="14">
        <v>0</v>
      </c>
      <c r="H53" s="12">
        <v>193.60320707069229</v>
      </c>
      <c r="I53" s="13">
        <v>60.715341900183702</v>
      </c>
      <c r="J53" s="13">
        <f t="shared" si="2"/>
        <v>-1.4965400034127043</v>
      </c>
      <c r="K53" s="14">
        <v>0</v>
      </c>
      <c r="L53" s="12">
        <v>243.31552741534927</v>
      </c>
      <c r="M53" s="13">
        <v>60.912376299075248</v>
      </c>
      <c r="N53" s="13">
        <f t="shared" si="3"/>
        <v>-1.7555629605842284</v>
      </c>
      <c r="O53" s="14">
        <v>0</v>
      </c>
      <c r="P53" s="12">
        <v>203.82183339368962</v>
      </c>
      <c r="Q53" s="13">
        <v>61.452975225585213</v>
      </c>
      <c r="R53" s="13">
        <f t="shared" si="4"/>
        <v>-1.5479637335394401</v>
      </c>
      <c r="S53" s="14">
        <v>0</v>
      </c>
    </row>
    <row r="54" spans="1:19" x14ac:dyDescent="0.3">
      <c r="A54">
        <f>VALUE(LEFT('SBB FNF CDEC Data'!L54,4))</f>
        <v>1926</v>
      </c>
      <c r="B54">
        <f>VALUE(RIGHT(LEFT('SBB FNF CDEC Data'!L54,6),2))</f>
        <v>2</v>
      </c>
      <c r="C54">
        <f t="shared" si="0"/>
        <v>1926</v>
      </c>
      <c r="D54" s="12">
        <v>289.97048005342396</v>
      </c>
      <c r="E54" s="13">
        <v>81.398349167700331</v>
      </c>
      <c r="F54" s="13">
        <f t="shared" si="1"/>
        <v>-1.7834359166309071</v>
      </c>
      <c r="G54" s="14">
        <v>0</v>
      </c>
      <c r="H54" s="12">
        <v>276.77911020107251</v>
      </c>
      <c r="I54" s="13">
        <v>81.398419911848109</v>
      </c>
      <c r="J54" s="13">
        <f t="shared" si="2"/>
        <v>-1.7774832185321117</v>
      </c>
      <c r="K54" s="14">
        <v>0</v>
      </c>
      <c r="L54" s="12">
        <v>326.64184423552632</v>
      </c>
      <c r="M54" s="13">
        <v>81.440258737437333</v>
      </c>
      <c r="N54" s="13">
        <f t="shared" si="3"/>
        <v>-1.8860580827397229</v>
      </c>
      <c r="O54" s="14">
        <v>0</v>
      </c>
      <c r="P54" s="12">
        <v>287.04976758299824</v>
      </c>
      <c r="Q54" s="13">
        <v>81.443500397780724</v>
      </c>
      <c r="R54" s="13">
        <f t="shared" si="4"/>
        <v>-1.7844337915279027</v>
      </c>
      <c r="S54" s="14">
        <v>0</v>
      </c>
    </row>
    <row r="55" spans="1:19" x14ac:dyDescent="0.3">
      <c r="A55">
        <f>VALUE(LEFT('SBB FNF CDEC Data'!L55,4))</f>
        <v>1926</v>
      </c>
      <c r="B55">
        <f>VALUE(RIGHT(LEFT('SBB FNF CDEC Data'!L55,6),2))</f>
        <v>3</v>
      </c>
      <c r="C55">
        <f t="shared" si="0"/>
        <v>1926</v>
      </c>
      <c r="D55" s="12">
        <v>287.63623008710186</v>
      </c>
      <c r="E55" s="13">
        <v>0</v>
      </c>
      <c r="F55" s="13">
        <f t="shared" si="1"/>
        <v>1.6250133346575981</v>
      </c>
      <c r="G55" s="14">
        <v>0.70923663166449258</v>
      </c>
      <c r="H55" s="12">
        <v>255.80656077608774</v>
      </c>
      <c r="I55" s="13">
        <v>0</v>
      </c>
      <c r="J55" s="13">
        <f t="shared" si="2"/>
        <v>1.5631739033866907</v>
      </c>
      <c r="K55" s="14">
        <v>19.409375521598086</v>
      </c>
      <c r="L55" s="12">
        <v>324.209976716661</v>
      </c>
      <c r="M55" s="13">
        <v>0</v>
      </c>
      <c r="N55" s="13">
        <f t="shared" si="3"/>
        <v>1.7229448467564912</v>
      </c>
      <c r="O55" s="14">
        <v>0.7089226721088262</v>
      </c>
      <c r="P55" s="12">
        <v>240.93038654821493</v>
      </c>
      <c r="Q55" s="13">
        <v>0</v>
      </c>
      <c r="R55" s="13">
        <f t="shared" si="4"/>
        <v>1.5568479140952647</v>
      </c>
      <c r="S55" s="14">
        <v>44.562533120688052</v>
      </c>
    </row>
    <row r="56" spans="1:19" x14ac:dyDescent="0.3">
      <c r="A56">
        <f>VALUE(LEFT('SBB FNF CDEC Data'!L56,4))</f>
        <v>1926</v>
      </c>
      <c r="B56">
        <f>VALUE(RIGHT(LEFT('SBB FNF CDEC Data'!L56,6),2))</f>
        <v>4</v>
      </c>
      <c r="C56">
        <f t="shared" si="0"/>
        <v>1926</v>
      </c>
      <c r="D56" s="12">
        <v>285.43065850389075</v>
      </c>
      <c r="E56" s="13">
        <v>0</v>
      </c>
      <c r="F56" s="13">
        <f t="shared" si="1"/>
        <v>0.16648551125454869</v>
      </c>
      <c r="G56" s="14">
        <v>2.0390860719565618</v>
      </c>
      <c r="H56" s="12">
        <v>253.61110620377031</v>
      </c>
      <c r="I56" s="13">
        <v>0</v>
      </c>
      <c r="J56" s="13">
        <f t="shared" si="2"/>
        <v>0.15749400765055466</v>
      </c>
      <c r="K56" s="14">
        <v>2.0379605646668759</v>
      </c>
      <c r="L56" s="12">
        <v>321.99512523614027</v>
      </c>
      <c r="M56" s="13">
        <v>0</v>
      </c>
      <c r="N56" s="13">
        <f t="shared" si="3"/>
        <v>0.17666800290815843</v>
      </c>
      <c r="O56" s="14">
        <v>2.0381834776125771</v>
      </c>
      <c r="P56" s="12">
        <v>238.75645507449605</v>
      </c>
      <c r="Q56" s="13">
        <v>0</v>
      </c>
      <c r="R56" s="13">
        <f t="shared" si="4"/>
        <v>0.15329403762454863</v>
      </c>
      <c r="S56" s="14">
        <v>2.020637436094332</v>
      </c>
    </row>
    <row r="57" spans="1:19" x14ac:dyDescent="0.3">
      <c r="A57">
        <f>VALUE(LEFT('SBB FNF CDEC Data'!L57,4))</f>
        <v>1926</v>
      </c>
      <c r="B57">
        <f>VALUE(RIGHT(LEFT('SBB FNF CDEC Data'!L57,6),2))</f>
        <v>5</v>
      </c>
      <c r="C57">
        <f t="shared" si="0"/>
        <v>1926</v>
      </c>
      <c r="D57" s="12">
        <v>273.35818466699016</v>
      </c>
      <c r="E57" s="13">
        <v>0</v>
      </c>
      <c r="F57" s="13">
        <f t="shared" si="1"/>
        <v>3.0827143449568801</v>
      </c>
      <c r="G57" s="14">
        <v>8.9897594919437189</v>
      </c>
      <c r="H57" s="12">
        <v>245.50748335246072</v>
      </c>
      <c r="I57" s="13">
        <v>0</v>
      </c>
      <c r="J57" s="13">
        <f t="shared" si="2"/>
        <v>2.9247177759558793</v>
      </c>
      <c r="K57" s="14">
        <v>5.1789050753537014</v>
      </c>
      <c r="L57" s="12">
        <v>307.90298458112284</v>
      </c>
      <c r="M57" s="13">
        <v>0</v>
      </c>
      <c r="N57" s="13">
        <f t="shared" si="3"/>
        <v>3.2737054736065438</v>
      </c>
      <c r="O57" s="14">
        <v>10.818435181410887</v>
      </c>
      <c r="P57" s="12">
        <v>232.62577101916762</v>
      </c>
      <c r="Q57" s="13">
        <v>0</v>
      </c>
      <c r="R57" s="13">
        <f t="shared" si="4"/>
        <v>2.8512766558385292</v>
      </c>
      <c r="S57" s="14">
        <v>3.2794073994899011</v>
      </c>
    </row>
    <row r="58" spans="1:19" x14ac:dyDescent="0.3">
      <c r="A58">
        <f>VALUE(LEFT('SBB FNF CDEC Data'!L58,4))</f>
        <v>1926</v>
      </c>
      <c r="B58">
        <f>VALUE(RIGHT(LEFT('SBB FNF CDEC Data'!L58,6),2))</f>
        <v>6</v>
      </c>
      <c r="C58">
        <f t="shared" si="0"/>
        <v>1926</v>
      </c>
      <c r="D58" s="12">
        <v>254.1178946520202</v>
      </c>
      <c r="E58" s="13">
        <v>0</v>
      </c>
      <c r="F58" s="13">
        <f t="shared" si="1"/>
        <v>4.4035258290411061</v>
      </c>
      <c r="G58" s="14">
        <v>14.836764185928851</v>
      </c>
      <c r="H58" s="12">
        <v>227.72441720114665</v>
      </c>
      <c r="I58" s="13">
        <v>0</v>
      </c>
      <c r="J58" s="13">
        <f t="shared" si="2"/>
        <v>4.1926869748253317</v>
      </c>
      <c r="K58" s="14">
        <v>13.590379176488742</v>
      </c>
      <c r="L58" s="12">
        <v>287.54938845570052</v>
      </c>
      <c r="M58" s="13">
        <v>0</v>
      </c>
      <c r="N58" s="13">
        <f t="shared" si="3"/>
        <v>4.6689768903330062</v>
      </c>
      <c r="O58" s="14">
        <v>15.684619235089308</v>
      </c>
      <c r="P58" s="12">
        <v>218.09438056601061</v>
      </c>
      <c r="Q58" s="13">
        <v>0</v>
      </c>
      <c r="R58" s="13">
        <f t="shared" si="4"/>
        <v>4.1051872383110162</v>
      </c>
      <c r="S58" s="14">
        <v>10.426203214845986</v>
      </c>
    </row>
    <row r="59" spans="1:19" x14ac:dyDescent="0.3">
      <c r="A59">
        <f>VALUE(LEFT('SBB FNF CDEC Data'!L59,4))</f>
        <v>1926</v>
      </c>
      <c r="B59">
        <f>VALUE(RIGHT(LEFT('SBB FNF CDEC Data'!L59,6),2))</f>
        <v>7</v>
      </c>
      <c r="C59">
        <f t="shared" si="0"/>
        <v>1926</v>
      </c>
      <c r="D59" s="12">
        <v>184.13403069416538</v>
      </c>
      <c r="E59" s="13">
        <v>0</v>
      </c>
      <c r="F59" s="13">
        <f t="shared" si="1"/>
        <v>4.3630769113247965</v>
      </c>
      <c r="G59" s="14">
        <v>65.620787046530026</v>
      </c>
      <c r="H59" s="12">
        <v>164.29653200131656</v>
      </c>
      <c r="I59" s="13">
        <v>0</v>
      </c>
      <c r="J59" s="13">
        <f t="shared" si="2"/>
        <v>4.169814294019524</v>
      </c>
      <c r="K59" s="14">
        <v>59.258070905810563</v>
      </c>
      <c r="L59" s="12">
        <v>212.42562906743956</v>
      </c>
      <c r="M59" s="13">
        <v>0</v>
      </c>
      <c r="N59" s="13">
        <f t="shared" si="3"/>
        <v>4.6211023165477627</v>
      </c>
      <c r="O59" s="14">
        <v>70.502657071713202</v>
      </c>
      <c r="P59" s="12">
        <v>172.13957600721372</v>
      </c>
      <c r="Q59" s="13">
        <v>0</v>
      </c>
      <c r="R59" s="13">
        <f t="shared" si="4"/>
        <v>4.1623440035605128</v>
      </c>
      <c r="S59" s="14">
        <v>41.792460555236381</v>
      </c>
    </row>
    <row r="60" spans="1:19" x14ac:dyDescent="0.3">
      <c r="A60">
        <f>VALUE(LEFT('SBB FNF CDEC Data'!L60,4))</f>
        <v>1926</v>
      </c>
      <c r="B60">
        <f>VALUE(RIGHT(LEFT('SBB FNF CDEC Data'!L60,6),2))</f>
        <v>8</v>
      </c>
      <c r="C60">
        <f t="shared" si="0"/>
        <v>1926</v>
      </c>
      <c r="D60" s="12">
        <v>174.33164041966583</v>
      </c>
      <c r="E60" s="13">
        <v>0</v>
      </c>
      <c r="F60" s="13">
        <f t="shared" si="1"/>
        <v>3.2966500299913042</v>
      </c>
      <c r="G60" s="14">
        <v>6.5057402445082397</v>
      </c>
      <c r="H60" s="12">
        <v>158.69310321289711</v>
      </c>
      <c r="I60" s="13">
        <v>0</v>
      </c>
      <c r="J60" s="13">
        <f t="shared" si="2"/>
        <v>3.1034287882541607</v>
      </c>
      <c r="K60" s="14">
        <v>2.5000000001652891</v>
      </c>
      <c r="L60" s="12">
        <v>174.7801448468789</v>
      </c>
      <c r="M60" s="13">
        <v>0</v>
      </c>
      <c r="N60" s="13">
        <f t="shared" si="3"/>
        <v>3.4803427911436273</v>
      </c>
      <c r="O60" s="14">
        <v>34.165141429417034</v>
      </c>
      <c r="P60" s="12">
        <v>166.45117529477136</v>
      </c>
      <c r="Q60" s="13">
        <v>0</v>
      </c>
      <c r="R60" s="13">
        <f t="shared" si="4"/>
        <v>3.1884007122770699</v>
      </c>
      <c r="S60" s="14">
        <v>2.5000000001652891</v>
      </c>
    </row>
    <row r="61" spans="1:19" x14ac:dyDescent="0.3">
      <c r="A61">
        <f>VALUE(LEFT('SBB FNF CDEC Data'!L61,4))</f>
        <v>1926</v>
      </c>
      <c r="B61">
        <f>VALUE(RIGHT(LEFT('SBB FNF CDEC Data'!L61,6),2))</f>
        <v>9</v>
      </c>
      <c r="C61">
        <f t="shared" si="0"/>
        <v>1926</v>
      </c>
      <c r="D61" s="12">
        <v>164.65153627075742</v>
      </c>
      <c r="E61" s="13">
        <v>0</v>
      </c>
      <c r="F61" s="13">
        <f t="shared" si="1"/>
        <v>2.2553458661101429</v>
      </c>
      <c r="G61" s="14">
        <v>7.4247582827982699</v>
      </c>
      <c r="H61" s="12">
        <v>154.03882657273363</v>
      </c>
      <c r="I61" s="13">
        <v>0</v>
      </c>
      <c r="J61" s="13">
        <f t="shared" si="2"/>
        <v>2.1542766399981987</v>
      </c>
      <c r="K61" s="14">
        <v>2.5000000001652891</v>
      </c>
      <c r="L61" s="12">
        <v>159.26542194645603</v>
      </c>
      <c r="M61" s="13">
        <v>0</v>
      </c>
      <c r="N61" s="13">
        <f t="shared" si="3"/>
        <v>2.2363357053844766</v>
      </c>
      <c r="O61" s="14">
        <v>13.278387195038391</v>
      </c>
      <c r="P61" s="12">
        <v>161.73738947597957</v>
      </c>
      <c r="Q61" s="13">
        <v>0</v>
      </c>
      <c r="R61" s="13">
        <f t="shared" si="4"/>
        <v>2.2137858186265023</v>
      </c>
      <c r="S61" s="14">
        <v>2.5000000001652891</v>
      </c>
    </row>
    <row r="62" spans="1:19" x14ac:dyDescent="0.3">
      <c r="A62">
        <f>VALUE(LEFT('SBB FNF CDEC Data'!L62,4))</f>
        <v>1926</v>
      </c>
      <c r="B62">
        <f>VALUE(RIGHT(LEFT('SBB FNF CDEC Data'!L62,6),2))</f>
        <v>10</v>
      </c>
      <c r="C62">
        <f t="shared" si="0"/>
        <v>1927</v>
      </c>
      <c r="D62" s="12">
        <v>160.9163811122728</v>
      </c>
      <c r="E62" s="13">
        <v>0</v>
      </c>
      <c r="F62" s="13">
        <f t="shared" si="1"/>
        <v>1.0660273094447517</v>
      </c>
      <c r="G62" s="14">
        <v>2.6691278490398647</v>
      </c>
      <c r="H62" s="12">
        <v>147.30754090305831</v>
      </c>
      <c r="I62" s="13">
        <v>0</v>
      </c>
      <c r="J62" s="13">
        <f t="shared" si="2"/>
        <v>1.0209157793836461</v>
      </c>
      <c r="K62" s="14">
        <v>5.7103698902916697</v>
      </c>
      <c r="L62" s="12">
        <v>155.3988336172323</v>
      </c>
      <c r="M62" s="13">
        <v>0</v>
      </c>
      <c r="N62" s="13">
        <f t="shared" si="3"/>
        <v>1.0457197375563214</v>
      </c>
      <c r="O62" s="14">
        <v>2.8208685916674097</v>
      </c>
      <c r="P62" s="12">
        <v>154.97966539117962</v>
      </c>
      <c r="Q62" s="13">
        <v>0</v>
      </c>
      <c r="R62" s="13">
        <f t="shared" si="4"/>
        <v>1.0495429822622002</v>
      </c>
      <c r="S62" s="14">
        <v>5.708181102537746</v>
      </c>
    </row>
    <row r="63" spans="1:19" x14ac:dyDescent="0.3">
      <c r="A63">
        <f>VALUE(LEFT('SBB FNF CDEC Data'!L63,4))</f>
        <v>1926</v>
      </c>
      <c r="B63">
        <f>VALUE(RIGHT(LEFT('SBB FNF CDEC Data'!L63,6),2))</f>
        <v>11</v>
      </c>
      <c r="C63">
        <f t="shared" si="0"/>
        <v>1927</v>
      </c>
      <c r="D63" s="12">
        <v>183.22286343861407</v>
      </c>
      <c r="E63" s="13">
        <v>20.897346468694398</v>
      </c>
      <c r="F63" s="13">
        <f t="shared" si="1"/>
        <v>-1.40913585764687</v>
      </c>
      <c r="G63" s="14">
        <v>0</v>
      </c>
      <c r="H63" s="12">
        <v>168.80194173242361</v>
      </c>
      <c r="I63" s="13">
        <v>20.152102788218723</v>
      </c>
      <c r="J63" s="13">
        <f t="shared" si="2"/>
        <v>-1.3422980411465808</v>
      </c>
      <c r="K63" s="14">
        <v>0</v>
      </c>
      <c r="L63" s="12">
        <v>177.67984341910918</v>
      </c>
      <c r="M63" s="13">
        <v>20.898248202588135</v>
      </c>
      <c r="N63" s="13">
        <f t="shared" si="3"/>
        <v>-1.3827615992887416</v>
      </c>
      <c r="O63" s="14">
        <v>0</v>
      </c>
      <c r="P63" s="12">
        <v>176.97046363188949</v>
      </c>
      <c r="Q63" s="13">
        <v>20.610727698333235</v>
      </c>
      <c r="R63" s="13">
        <f t="shared" si="4"/>
        <v>-1.3800705423766289</v>
      </c>
      <c r="S63" s="14">
        <v>0</v>
      </c>
    </row>
    <row r="64" spans="1:19" x14ac:dyDescent="0.3">
      <c r="A64">
        <f>VALUE(LEFT('SBB FNF CDEC Data'!L64,4))</f>
        <v>1926</v>
      </c>
      <c r="B64">
        <f>VALUE(RIGHT(LEFT('SBB FNF CDEC Data'!L64,6),2))</f>
        <v>12</v>
      </c>
      <c r="C64">
        <f t="shared" si="0"/>
        <v>1927</v>
      </c>
      <c r="D64" s="12">
        <v>217.62117669462296</v>
      </c>
      <c r="E64" s="13">
        <v>33.548721868378564</v>
      </c>
      <c r="F64" s="13">
        <f t="shared" si="1"/>
        <v>-0.84959138763032627</v>
      </c>
      <c r="G64" s="14">
        <v>0</v>
      </c>
      <c r="H64" s="12">
        <v>188.79397278666457</v>
      </c>
      <c r="I64" s="13">
        <v>19.199172497131858</v>
      </c>
      <c r="J64" s="13">
        <f t="shared" si="2"/>
        <v>-0.79285855710909559</v>
      </c>
      <c r="K64" s="14">
        <v>0</v>
      </c>
      <c r="L64" s="12">
        <v>212.29505802209923</v>
      </c>
      <c r="M64" s="13">
        <v>33.779881336504687</v>
      </c>
      <c r="N64" s="13">
        <f t="shared" si="3"/>
        <v>-0.83533326648536388</v>
      </c>
      <c r="O64" s="14">
        <v>0</v>
      </c>
      <c r="P64" s="12">
        <v>203.36188517054336</v>
      </c>
      <c r="Q64" s="13">
        <v>25.568737358864524</v>
      </c>
      <c r="R64" s="13">
        <f t="shared" si="4"/>
        <v>-0.82268417978934849</v>
      </c>
      <c r="S64" s="14">
        <v>0</v>
      </c>
    </row>
    <row r="65" spans="1:19" x14ac:dyDescent="0.3">
      <c r="A65">
        <f>VALUE(LEFT('SBB FNF CDEC Data'!L65,4))</f>
        <v>1927</v>
      </c>
      <c r="B65">
        <f>VALUE(RIGHT(LEFT('SBB FNF CDEC Data'!L65,6),2))</f>
        <v>1</v>
      </c>
      <c r="C65">
        <f t="shared" si="0"/>
        <v>1927</v>
      </c>
      <c r="D65" s="12">
        <v>268.2840324422458</v>
      </c>
      <c r="E65" s="13">
        <v>49.585451511673398</v>
      </c>
      <c r="F65" s="13">
        <f t="shared" si="1"/>
        <v>-1.0774042359494445</v>
      </c>
      <c r="G65" s="14">
        <v>0</v>
      </c>
      <c r="H65" s="12">
        <v>239.92099132287535</v>
      </c>
      <c r="I65" s="13">
        <v>50.091040847547731</v>
      </c>
      <c r="J65" s="13">
        <f t="shared" si="2"/>
        <v>-1.0359776886630527</v>
      </c>
      <c r="K65" s="14">
        <v>0</v>
      </c>
      <c r="L65" s="12">
        <v>262.94064063291245</v>
      </c>
      <c r="M65" s="13">
        <v>49.578711458385186</v>
      </c>
      <c r="N65" s="13">
        <f t="shared" si="3"/>
        <v>-1.0668711524280354</v>
      </c>
      <c r="O65" s="14">
        <v>0</v>
      </c>
      <c r="P65" s="12">
        <v>254.33135317980381</v>
      </c>
      <c r="Q65" s="13">
        <v>49.909771530350717</v>
      </c>
      <c r="R65" s="13">
        <f t="shared" si="4"/>
        <v>-1.0596964789097356</v>
      </c>
      <c r="S65" s="14">
        <v>0</v>
      </c>
    </row>
    <row r="66" spans="1:19" x14ac:dyDescent="0.3">
      <c r="A66">
        <f>VALUE(LEFT('SBB FNF CDEC Data'!L66,4))</f>
        <v>1927</v>
      </c>
      <c r="B66">
        <f>VALUE(RIGHT(LEFT('SBB FNF CDEC Data'!L66,6),2))</f>
        <v>2</v>
      </c>
      <c r="C66">
        <f t="shared" si="0"/>
        <v>1927</v>
      </c>
      <c r="D66" s="12">
        <v>460.70524700093523</v>
      </c>
      <c r="E66" s="13">
        <v>189.27074380165288</v>
      </c>
      <c r="F66" s="13">
        <f t="shared" si="1"/>
        <v>-3.150470757036544</v>
      </c>
      <c r="G66" s="14">
        <v>0</v>
      </c>
      <c r="H66" s="12">
        <v>432.20796502430107</v>
      </c>
      <c r="I66" s="13">
        <v>189.27074380165288</v>
      </c>
      <c r="J66" s="13">
        <f t="shared" si="2"/>
        <v>-3.0162298997728385</v>
      </c>
      <c r="K66" s="14">
        <v>0</v>
      </c>
      <c r="L66" s="12">
        <v>455.33656518499936</v>
      </c>
      <c r="M66" s="13">
        <v>189.27074380165288</v>
      </c>
      <c r="N66" s="13">
        <f t="shared" si="3"/>
        <v>-3.1251807504340263</v>
      </c>
      <c r="O66" s="14">
        <v>0</v>
      </c>
      <c r="P66" s="12">
        <v>446.68653040429365</v>
      </c>
      <c r="Q66" s="13">
        <v>189.27074380165288</v>
      </c>
      <c r="R66" s="13">
        <f t="shared" si="4"/>
        <v>-3.0844334228369519</v>
      </c>
      <c r="S66" s="14">
        <v>0</v>
      </c>
    </row>
    <row r="67" spans="1:19" x14ac:dyDescent="0.3">
      <c r="A67">
        <f>VALUE(LEFT('SBB FNF CDEC Data'!L67,4))</f>
        <v>1927</v>
      </c>
      <c r="B67">
        <f>VALUE(RIGHT(LEFT('SBB FNF CDEC Data'!L67,6),2))</f>
        <v>3</v>
      </c>
      <c r="C67">
        <f t="shared" ref="C67:C130" si="5">IF(B67&gt;=10,A67+1,A67)</f>
        <v>1927</v>
      </c>
      <c r="D67" s="12">
        <v>615.92483502059952</v>
      </c>
      <c r="E67" s="13">
        <v>156.28510698860765</v>
      </c>
      <c r="F67" s="13">
        <f t="shared" si="1"/>
        <v>1.0655189689433655</v>
      </c>
      <c r="G67" s="14">
        <v>0</v>
      </c>
      <c r="H67" s="12">
        <v>587.43640815489482</v>
      </c>
      <c r="I67" s="13">
        <v>156.263447896885</v>
      </c>
      <c r="J67" s="13">
        <f t="shared" si="2"/>
        <v>1.0350047662912516</v>
      </c>
      <c r="K67" s="14">
        <v>0</v>
      </c>
      <c r="L67" s="12">
        <v>610.56210037376866</v>
      </c>
      <c r="M67" s="13">
        <v>156.28531270607255</v>
      </c>
      <c r="N67" s="13">
        <f t="shared" si="3"/>
        <v>1.059777517303246</v>
      </c>
      <c r="O67" s="14">
        <v>0</v>
      </c>
      <c r="P67" s="12">
        <v>601.90823528986994</v>
      </c>
      <c r="Q67" s="13">
        <v>156.27222555821811</v>
      </c>
      <c r="R67" s="13">
        <f t="shared" si="4"/>
        <v>1.0505206726418237</v>
      </c>
      <c r="S67" s="14">
        <v>0</v>
      </c>
    </row>
    <row r="68" spans="1:19" x14ac:dyDescent="0.3">
      <c r="A68">
        <f>VALUE(LEFT('SBB FNF CDEC Data'!L68,4))</f>
        <v>1927</v>
      </c>
      <c r="B68">
        <f>VALUE(RIGHT(LEFT('SBB FNF CDEC Data'!L68,6),2))</f>
        <v>4</v>
      </c>
      <c r="C68">
        <f t="shared" si="5"/>
        <v>1927</v>
      </c>
      <c r="D68" s="12">
        <v>812.98166019372263</v>
      </c>
      <c r="E68" s="13">
        <v>199.34280149960517</v>
      </c>
      <c r="F68" s="13">
        <f t="shared" ref="F68:F131" si="6">(E68-G68)-(D68-D67)</f>
        <v>2.2859763264820572</v>
      </c>
      <c r="G68" s="14">
        <v>0</v>
      </c>
      <c r="H68" s="12">
        <v>784.53507595455835</v>
      </c>
      <c r="I68" s="13">
        <v>199.34280149960497</v>
      </c>
      <c r="J68" s="13">
        <f t="shared" ref="J68:J131" si="7">(I68-K68)-(H68-H67)</f>
        <v>2.2441336999414432</v>
      </c>
      <c r="K68" s="14">
        <v>0</v>
      </c>
      <c r="L68" s="12">
        <v>807.62433807361197</v>
      </c>
      <c r="M68" s="13">
        <v>199.34280149960466</v>
      </c>
      <c r="N68" s="13">
        <f t="shared" ref="N68:N131" si="8">(M68-O68)-(L68-L67)</f>
        <v>2.280563799761353</v>
      </c>
      <c r="O68" s="14">
        <v>0</v>
      </c>
      <c r="P68" s="12">
        <v>798.97901434946414</v>
      </c>
      <c r="Q68" s="13">
        <v>199.34280149960381</v>
      </c>
      <c r="R68" s="13">
        <f t="shared" ref="R68:R131" si="9">(Q68-S68)-(P68-P67)</f>
        <v>2.2720224400096072</v>
      </c>
      <c r="S68" s="14">
        <v>0</v>
      </c>
    </row>
    <row r="69" spans="1:19" x14ac:dyDescent="0.3">
      <c r="A69">
        <f>VALUE(LEFT('SBB FNF CDEC Data'!L69,4))</f>
        <v>1927</v>
      </c>
      <c r="B69">
        <f>VALUE(RIGHT(LEFT('SBB FNF CDEC Data'!L69,6),2))</f>
        <v>5</v>
      </c>
      <c r="C69">
        <f t="shared" si="5"/>
        <v>1927</v>
      </c>
      <c r="D69" s="12">
        <v>808.33686065018378</v>
      </c>
      <c r="E69" s="13">
        <v>0</v>
      </c>
      <c r="F69" s="13">
        <f t="shared" si="6"/>
        <v>4.644799543538852</v>
      </c>
      <c r="G69" s="14">
        <v>0</v>
      </c>
      <c r="H69" s="12">
        <v>779.96744018142556</v>
      </c>
      <c r="I69" s="13">
        <v>0</v>
      </c>
      <c r="J69" s="13">
        <f t="shared" si="7"/>
        <v>4.5676357731327926</v>
      </c>
      <c r="K69" s="14">
        <v>0</v>
      </c>
      <c r="L69" s="12">
        <v>802.99407027707741</v>
      </c>
      <c r="M69" s="13">
        <v>0</v>
      </c>
      <c r="N69" s="13">
        <f t="shared" si="8"/>
        <v>4.6302677965345538</v>
      </c>
      <c r="O69" s="14">
        <v>0</v>
      </c>
      <c r="P69" s="12">
        <v>794.37219811992873</v>
      </c>
      <c r="Q69" s="13">
        <v>0</v>
      </c>
      <c r="R69" s="13">
        <f t="shared" si="9"/>
        <v>4.6068162295354114</v>
      </c>
      <c r="S69" s="14">
        <v>0</v>
      </c>
    </row>
    <row r="70" spans="1:19" x14ac:dyDescent="0.3">
      <c r="A70">
        <f>VALUE(LEFT('SBB FNF CDEC Data'!L70,4))</f>
        <v>1927</v>
      </c>
      <c r="B70">
        <f>VALUE(RIGHT(LEFT('SBB FNF CDEC Data'!L70,6),2))</f>
        <v>6</v>
      </c>
      <c r="C70">
        <f t="shared" si="5"/>
        <v>1927</v>
      </c>
      <c r="D70" s="12">
        <v>800.14945193222206</v>
      </c>
      <c r="E70" s="13">
        <v>0</v>
      </c>
      <c r="F70" s="13">
        <f t="shared" si="6"/>
        <v>6.2206302259100115</v>
      </c>
      <c r="G70" s="14">
        <v>1.9667784920517049</v>
      </c>
      <c r="H70" s="12">
        <v>771.88369040278587</v>
      </c>
      <c r="I70" s="13">
        <v>0</v>
      </c>
      <c r="J70" s="13">
        <f t="shared" si="7"/>
        <v>6.1169712865817978</v>
      </c>
      <c r="K70" s="14">
        <v>1.9667784920578879</v>
      </c>
      <c r="L70" s="12">
        <v>794.82621196888033</v>
      </c>
      <c r="M70" s="13">
        <v>0</v>
      </c>
      <c r="N70" s="13">
        <f t="shared" si="8"/>
        <v>6.201079816139087</v>
      </c>
      <c r="O70" s="14">
        <v>1.9667784920579963</v>
      </c>
      <c r="P70" s="12">
        <v>786.23589231352025</v>
      </c>
      <c r="Q70" s="13">
        <v>0</v>
      </c>
      <c r="R70" s="13">
        <f t="shared" si="9"/>
        <v>6.1695273143504767</v>
      </c>
      <c r="S70" s="14">
        <v>1.9667784920579963</v>
      </c>
    </row>
    <row r="71" spans="1:19" x14ac:dyDescent="0.3">
      <c r="A71">
        <f>VALUE(LEFT('SBB FNF CDEC Data'!L71,4))</f>
        <v>1927</v>
      </c>
      <c r="B71">
        <f>VALUE(RIGHT(LEFT('SBB FNF CDEC Data'!L71,6),2))</f>
        <v>7</v>
      </c>
      <c r="C71">
        <f t="shared" si="5"/>
        <v>1927</v>
      </c>
      <c r="D71" s="12">
        <v>789.67484755568717</v>
      </c>
      <c r="E71" s="13">
        <v>2.105348001035098E-4</v>
      </c>
      <c r="F71" s="13">
        <f t="shared" si="6"/>
        <v>7.9748149111697124</v>
      </c>
      <c r="G71" s="14">
        <v>2.5000000001652891</v>
      </c>
      <c r="H71" s="12">
        <v>761.5419999505292</v>
      </c>
      <c r="I71" s="13">
        <v>2.2041787157470324E-4</v>
      </c>
      <c r="J71" s="13">
        <f t="shared" si="7"/>
        <v>7.8419108699629572</v>
      </c>
      <c r="K71" s="14">
        <v>2.5000000001652891</v>
      </c>
      <c r="L71" s="12">
        <v>784.37677521412058</v>
      </c>
      <c r="M71" s="13">
        <v>2.1272743015273519E-4</v>
      </c>
      <c r="N71" s="13">
        <f t="shared" si="8"/>
        <v>7.9496494820246086</v>
      </c>
      <c r="O71" s="14">
        <v>2.5000000001652891</v>
      </c>
      <c r="P71" s="12">
        <v>775.82709172890497</v>
      </c>
      <c r="Q71" s="13">
        <v>2.3304914009378673E-4</v>
      </c>
      <c r="R71" s="13">
        <f t="shared" si="9"/>
        <v>7.9090336335900826</v>
      </c>
      <c r="S71" s="14">
        <v>2.5000000001652891</v>
      </c>
    </row>
    <row r="72" spans="1:19" x14ac:dyDescent="0.3">
      <c r="A72">
        <f>VALUE(LEFT('SBB FNF CDEC Data'!L72,4))</f>
        <v>1927</v>
      </c>
      <c r="B72">
        <f>VALUE(RIGHT(LEFT('SBB FNF CDEC Data'!L72,6),2))</f>
        <v>8</v>
      </c>
      <c r="C72">
        <f t="shared" si="5"/>
        <v>1927</v>
      </c>
      <c r="D72" s="12">
        <v>752.99034662653662</v>
      </c>
      <c r="E72" s="13">
        <v>0</v>
      </c>
      <c r="F72" s="13">
        <f t="shared" si="6"/>
        <v>6.5982940306062972</v>
      </c>
      <c r="G72" s="14">
        <v>30.086206898544248</v>
      </c>
      <c r="H72" s="12">
        <v>724.96861953251221</v>
      </c>
      <c r="I72" s="13">
        <v>0</v>
      </c>
      <c r="J72" s="13">
        <f t="shared" si="7"/>
        <v>6.4871735194724174</v>
      </c>
      <c r="K72" s="14">
        <v>30.086206898544578</v>
      </c>
      <c r="L72" s="12">
        <v>747.71387214399761</v>
      </c>
      <c r="M72" s="13">
        <v>0</v>
      </c>
      <c r="N72" s="13">
        <f t="shared" si="8"/>
        <v>6.576696171578277</v>
      </c>
      <c r="O72" s="14">
        <v>30.086206898544702</v>
      </c>
      <c r="P72" s="12">
        <v>739.19770728690173</v>
      </c>
      <c r="Q72" s="13">
        <v>0</v>
      </c>
      <c r="R72" s="13">
        <f t="shared" si="9"/>
        <v>6.54317754345848</v>
      </c>
      <c r="S72" s="14">
        <v>30.086206898544763</v>
      </c>
    </row>
    <row r="73" spans="1:19" x14ac:dyDescent="0.3">
      <c r="A73">
        <f>VALUE(LEFT('SBB FNF CDEC Data'!L73,4))</f>
        <v>1927</v>
      </c>
      <c r="B73">
        <f>VALUE(RIGHT(LEFT('SBB FNF CDEC Data'!L73,6),2))</f>
        <v>9</v>
      </c>
      <c r="C73">
        <f t="shared" si="5"/>
        <v>1927</v>
      </c>
      <c r="D73" s="12">
        <v>719.7111247133181</v>
      </c>
      <c r="E73" s="13">
        <v>0</v>
      </c>
      <c r="F73" s="13">
        <f t="shared" si="6"/>
        <v>4.8291627684209502</v>
      </c>
      <c r="G73" s="14">
        <v>28.450059144797571</v>
      </c>
      <c r="H73" s="12">
        <v>691.77156169011732</v>
      </c>
      <c r="I73" s="13">
        <v>0</v>
      </c>
      <c r="J73" s="13">
        <f t="shared" si="7"/>
        <v>4.7469986975973129</v>
      </c>
      <c r="K73" s="14">
        <v>28.450059144797571</v>
      </c>
      <c r="L73" s="12">
        <v>714.45012167626226</v>
      </c>
      <c r="M73" s="13">
        <v>0</v>
      </c>
      <c r="N73" s="13">
        <f t="shared" si="8"/>
        <v>4.8136913229377782</v>
      </c>
      <c r="O73" s="14">
        <v>28.450059144797571</v>
      </c>
      <c r="P73" s="12">
        <v>705.9589275417103</v>
      </c>
      <c r="Q73" s="13">
        <v>0</v>
      </c>
      <c r="R73" s="13">
        <f t="shared" si="9"/>
        <v>4.7887206003938658</v>
      </c>
      <c r="S73" s="14">
        <v>28.450059144797571</v>
      </c>
    </row>
    <row r="74" spans="1:19" x14ac:dyDescent="0.3">
      <c r="A74">
        <f>VALUE(LEFT('SBB FNF CDEC Data'!L74,4))</f>
        <v>1927</v>
      </c>
      <c r="B74">
        <f>VALUE(RIGHT(LEFT('SBB FNF CDEC Data'!L74,6),2))</f>
        <v>10</v>
      </c>
      <c r="C74">
        <f t="shared" si="5"/>
        <v>1928</v>
      </c>
      <c r="D74" s="12">
        <v>709.57770726085118</v>
      </c>
      <c r="E74" s="13">
        <v>0</v>
      </c>
      <c r="F74" s="13">
        <f t="shared" si="6"/>
        <v>1.9752149403742365</v>
      </c>
      <c r="G74" s="14">
        <v>8.1582025120926787</v>
      </c>
      <c r="H74" s="12">
        <v>684.2025317682079</v>
      </c>
      <c r="I74" s="13">
        <v>0</v>
      </c>
      <c r="J74" s="13">
        <f t="shared" si="7"/>
        <v>1.9427694445020283</v>
      </c>
      <c r="K74" s="14">
        <v>5.6262604774073903</v>
      </c>
      <c r="L74" s="12">
        <v>702.45514821338975</v>
      </c>
      <c r="M74" s="13">
        <v>0</v>
      </c>
      <c r="N74" s="13">
        <f t="shared" si="8"/>
        <v>1.9676787349581879</v>
      </c>
      <c r="O74" s="14">
        <v>10.02729472791432</v>
      </c>
      <c r="P74" s="12">
        <v>684.23093082347975</v>
      </c>
      <c r="Q74" s="13">
        <v>0</v>
      </c>
      <c r="R74" s="13">
        <f t="shared" si="9"/>
        <v>1.9514206637884222</v>
      </c>
      <c r="S74" s="14">
        <v>19.776576054442121</v>
      </c>
    </row>
    <row r="75" spans="1:19" x14ac:dyDescent="0.3">
      <c r="A75">
        <f>VALUE(LEFT('SBB FNF CDEC Data'!L75,4))</f>
        <v>1927</v>
      </c>
      <c r="B75">
        <f>VALUE(RIGHT(LEFT('SBB FNF CDEC Data'!L75,6),2))</f>
        <v>11</v>
      </c>
      <c r="C75">
        <f t="shared" si="5"/>
        <v>1928</v>
      </c>
      <c r="D75" s="12">
        <v>806.87904818462766</v>
      </c>
      <c r="E75" s="13">
        <v>96.169621123543237</v>
      </c>
      <c r="F75" s="13">
        <f t="shared" si="6"/>
        <v>-1.1317198002332418</v>
      </c>
      <c r="G75" s="14">
        <v>0</v>
      </c>
      <c r="H75" s="12">
        <v>781.35238448265295</v>
      </c>
      <c r="I75" s="13">
        <v>96.035417357885066</v>
      </c>
      <c r="J75" s="13">
        <f t="shared" si="7"/>
        <v>-1.1144353565599801</v>
      </c>
      <c r="K75" s="14">
        <v>0</v>
      </c>
      <c r="L75" s="12">
        <v>799.51348216999077</v>
      </c>
      <c r="M75" s="13">
        <v>95.931533805339299</v>
      </c>
      <c r="N75" s="13">
        <f t="shared" si="8"/>
        <v>-1.126800151261719</v>
      </c>
      <c r="O75" s="14">
        <v>0</v>
      </c>
      <c r="P75" s="12">
        <v>781.48990562802373</v>
      </c>
      <c r="Q75" s="13">
        <v>96.144483107426382</v>
      </c>
      <c r="R75" s="13">
        <f t="shared" si="9"/>
        <v>-1.1144916971176002</v>
      </c>
      <c r="S75" s="14">
        <v>0</v>
      </c>
    </row>
    <row r="76" spans="1:19" x14ac:dyDescent="0.3">
      <c r="A76">
        <f>VALUE(LEFT('SBB FNF CDEC Data'!L76,4))</f>
        <v>1927</v>
      </c>
      <c r="B76">
        <f>VALUE(RIGHT(LEFT('SBB FNF CDEC Data'!L76,6),2))</f>
        <v>12</v>
      </c>
      <c r="C76">
        <f t="shared" si="5"/>
        <v>1928</v>
      </c>
      <c r="D76" s="12">
        <v>809.38357687779217</v>
      </c>
      <c r="E76" s="13">
        <v>0</v>
      </c>
      <c r="F76" s="13">
        <f t="shared" si="6"/>
        <v>-2.5045286931645023</v>
      </c>
      <c r="G76" s="14">
        <v>0</v>
      </c>
      <c r="H76" s="12">
        <v>783.8197283765403</v>
      </c>
      <c r="I76" s="13">
        <v>0</v>
      </c>
      <c r="J76" s="13">
        <f t="shared" si="7"/>
        <v>-2.467343893887346</v>
      </c>
      <c r="K76" s="14">
        <v>0</v>
      </c>
      <c r="L76" s="12">
        <v>801.92469691750227</v>
      </c>
      <c r="M76" s="13">
        <v>0</v>
      </c>
      <c r="N76" s="13">
        <f t="shared" si="8"/>
        <v>-2.411214747511508</v>
      </c>
      <c r="O76" s="14">
        <v>0</v>
      </c>
      <c r="P76" s="12">
        <v>783.95745035125628</v>
      </c>
      <c r="Q76" s="13">
        <v>0</v>
      </c>
      <c r="R76" s="13">
        <f t="shared" si="9"/>
        <v>-2.4675447232325496</v>
      </c>
      <c r="S76" s="14">
        <v>0</v>
      </c>
    </row>
    <row r="77" spans="1:19" x14ac:dyDescent="0.3">
      <c r="A77">
        <f>VALUE(LEFT('SBB FNF CDEC Data'!L77,4))</f>
        <v>1928</v>
      </c>
      <c r="B77">
        <f>VALUE(RIGHT(LEFT('SBB FNF CDEC Data'!L77,6),2))</f>
        <v>1</v>
      </c>
      <c r="C77">
        <f t="shared" si="5"/>
        <v>1928</v>
      </c>
      <c r="D77" s="12">
        <v>837.58213355130931</v>
      </c>
      <c r="E77" s="13">
        <v>27.20347517072145</v>
      </c>
      <c r="F77" s="13">
        <f t="shared" si="6"/>
        <v>-0.99508150279569563</v>
      </c>
      <c r="G77" s="14">
        <v>0</v>
      </c>
      <c r="H77" s="12">
        <v>812.00192217335973</v>
      </c>
      <c r="I77" s="13">
        <v>27.201355414193475</v>
      </c>
      <c r="J77" s="13">
        <f t="shared" si="7"/>
        <v>-0.98083838262595791</v>
      </c>
      <c r="K77" s="14">
        <v>0</v>
      </c>
      <c r="L77" s="12">
        <v>830.0838655283178</v>
      </c>
      <c r="M77" s="13">
        <v>27.200925952148701</v>
      </c>
      <c r="N77" s="13">
        <f t="shared" si="8"/>
        <v>-0.95824265866682623</v>
      </c>
      <c r="O77" s="14">
        <v>0</v>
      </c>
      <c r="P77" s="12">
        <v>812.13884110382628</v>
      </c>
      <c r="Q77" s="13">
        <v>27.200473424856252</v>
      </c>
      <c r="R77" s="13">
        <f t="shared" si="9"/>
        <v>-0.98091732771374396</v>
      </c>
      <c r="S77" s="14">
        <v>0</v>
      </c>
    </row>
    <row r="78" spans="1:19" x14ac:dyDescent="0.3">
      <c r="A78">
        <f>VALUE(LEFT('SBB FNF CDEC Data'!L78,4))</f>
        <v>1928</v>
      </c>
      <c r="B78">
        <f>VALUE(RIGHT(LEFT('SBB FNF CDEC Data'!L78,6),2))</f>
        <v>2</v>
      </c>
      <c r="C78">
        <f t="shared" si="5"/>
        <v>1928</v>
      </c>
      <c r="D78" s="12">
        <v>870.83792240618573</v>
      </c>
      <c r="E78" s="13">
        <v>32.141573298894677</v>
      </c>
      <c r="F78" s="13">
        <f t="shared" si="6"/>
        <v>-1.1142155559817368</v>
      </c>
      <c r="G78" s="14">
        <v>0</v>
      </c>
      <c r="H78" s="12">
        <v>845.24372239269189</v>
      </c>
      <c r="I78" s="13">
        <v>32.141700688190156</v>
      </c>
      <c r="J78" s="13">
        <f t="shared" si="7"/>
        <v>-1.100099531142007</v>
      </c>
      <c r="K78" s="14">
        <v>0</v>
      </c>
      <c r="L78" s="12">
        <v>863.2993221631782</v>
      </c>
      <c r="M78" s="13">
        <v>32.140157524520085</v>
      </c>
      <c r="N78" s="13">
        <f t="shared" si="8"/>
        <v>-1.0752991103403176</v>
      </c>
      <c r="O78" s="14">
        <v>0</v>
      </c>
      <c r="P78" s="12">
        <v>845.38049270035037</v>
      </c>
      <c r="Q78" s="13">
        <v>32.141468527003489</v>
      </c>
      <c r="R78" s="13">
        <f t="shared" si="9"/>
        <v>-1.1001830695206039</v>
      </c>
      <c r="S78" s="14">
        <v>0</v>
      </c>
    </row>
    <row r="79" spans="1:19" x14ac:dyDescent="0.3">
      <c r="A79">
        <f>VALUE(LEFT('SBB FNF CDEC Data'!L79,4))</f>
        <v>1928</v>
      </c>
      <c r="B79">
        <f>VALUE(RIGHT(LEFT('SBB FNF CDEC Data'!L79,6),2))</f>
        <v>3</v>
      </c>
      <c r="C79">
        <f t="shared" si="5"/>
        <v>1928</v>
      </c>
      <c r="D79" s="12">
        <v>1001.0129583901332</v>
      </c>
      <c r="E79" s="13">
        <v>129.88561983471075</v>
      </c>
      <c r="F79" s="13">
        <f t="shared" si="6"/>
        <v>-0.28941614923675729</v>
      </c>
      <c r="G79" s="14">
        <v>0</v>
      </c>
      <c r="H79" s="12">
        <v>975.41587290831762</v>
      </c>
      <c r="I79" s="13">
        <v>129.88561983471075</v>
      </c>
      <c r="J79" s="13">
        <f t="shared" si="7"/>
        <v>-0.28653068091497857</v>
      </c>
      <c r="K79" s="14">
        <v>0</v>
      </c>
      <c r="L79" s="12">
        <v>993.46473080223757</v>
      </c>
      <c r="M79" s="13">
        <v>129.88561983471075</v>
      </c>
      <c r="N79" s="13">
        <f t="shared" si="8"/>
        <v>-0.27978880434861253</v>
      </c>
      <c r="O79" s="14">
        <v>0</v>
      </c>
      <c r="P79" s="12">
        <v>975.55265818467421</v>
      </c>
      <c r="Q79" s="13">
        <v>129.88561983471075</v>
      </c>
      <c r="R79" s="13">
        <f t="shared" si="9"/>
        <v>-0.28654564961308893</v>
      </c>
      <c r="S79" s="14">
        <v>0</v>
      </c>
    </row>
    <row r="80" spans="1:19" x14ac:dyDescent="0.3">
      <c r="A80">
        <f>VALUE(LEFT('SBB FNF CDEC Data'!L80,4))</f>
        <v>1928</v>
      </c>
      <c r="B80">
        <f>VALUE(RIGHT(LEFT('SBB FNF CDEC Data'!L80,6),2))</f>
        <v>4</v>
      </c>
      <c r="C80">
        <f t="shared" si="5"/>
        <v>1928</v>
      </c>
      <c r="D80" s="12">
        <v>996.06134336446848</v>
      </c>
      <c r="E80" s="13">
        <v>0</v>
      </c>
      <c r="F80" s="13">
        <f t="shared" si="6"/>
        <v>2.8941061327307978</v>
      </c>
      <c r="G80" s="14">
        <v>2.0575088929339529</v>
      </c>
      <c r="H80" s="12">
        <v>970.49571226248122</v>
      </c>
      <c r="I80" s="13">
        <v>0</v>
      </c>
      <c r="J80" s="13">
        <f t="shared" si="7"/>
        <v>2.8615897963742327</v>
      </c>
      <c r="K80" s="14">
        <v>2.0585708494621713</v>
      </c>
      <c r="L80" s="12">
        <v>988.52316890912414</v>
      </c>
      <c r="M80" s="13">
        <v>0</v>
      </c>
      <c r="N80" s="13">
        <f t="shared" si="8"/>
        <v>2.8844991691447857</v>
      </c>
      <c r="O80" s="14">
        <v>2.0570627239686448</v>
      </c>
      <c r="P80" s="12">
        <v>970.63260680005271</v>
      </c>
      <c r="Q80" s="13">
        <v>0</v>
      </c>
      <c r="R80" s="13">
        <f t="shared" si="9"/>
        <v>2.8617635090492128</v>
      </c>
      <c r="S80" s="14">
        <v>2.0582878755722889</v>
      </c>
    </row>
    <row r="81" spans="1:19" x14ac:dyDescent="0.3">
      <c r="A81">
        <f>VALUE(LEFT('SBB FNF CDEC Data'!L81,4))</f>
        <v>1928</v>
      </c>
      <c r="B81">
        <f>VALUE(RIGHT(LEFT('SBB FNF CDEC Data'!L81,6),2))</f>
        <v>5</v>
      </c>
      <c r="C81">
        <f t="shared" si="5"/>
        <v>1928</v>
      </c>
      <c r="D81" s="12">
        <v>989.61311481849918</v>
      </c>
      <c r="E81" s="13">
        <v>0</v>
      </c>
      <c r="F81" s="13">
        <f t="shared" si="6"/>
        <v>6.4482285459693003</v>
      </c>
      <c r="G81" s="14">
        <v>0</v>
      </c>
      <c r="H81" s="12">
        <v>964.1199354918574</v>
      </c>
      <c r="I81" s="13">
        <v>0</v>
      </c>
      <c r="J81" s="13">
        <f t="shared" si="7"/>
        <v>6.3757767706238155</v>
      </c>
      <c r="K81" s="14">
        <v>0</v>
      </c>
      <c r="L81" s="12">
        <v>982.09634714597178</v>
      </c>
      <c r="M81" s="13">
        <v>0</v>
      </c>
      <c r="N81" s="13">
        <f t="shared" si="8"/>
        <v>6.4268217631523612</v>
      </c>
      <c r="O81" s="14">
        <v>0</v>
      </c>
      <c r="P81" s="12">
        <v>964.25644241066675</v>
      </c>
      <c r="Q81" s="13">
        <v>0</v>
      </c>
      <c r="R81" s="13">
        <f t="shared" si="9"/>
        <v>6.3761643893859627</v>
      </c>
      <c r="S81" s="14">
        <v>0</v>
      </c>
    </row>
    <row r="82" spans="1:19" x14ac:dyDescent="0.3">
      <c r="A82">
        <f>VALUE(LEFT('SBB FNF CDEC Data'!L82,4))</f>
        <v>1928</v>
      </c>
      <c r="B82">
        <f>VALUE(RIGHT(LEFT('SBB FNF CDEC Data'!L82,6),2))</f>
        <v>6</v>
      </c>
      <c r="C82">
        <f t="shared" si="5"/>
        <v>1928</v>
      </c>
      <c r="D82" s="12">
        <v>973.28900774174133</v>
      </c>
      <c r="E82" s="13">
        <v>0</v>
      </c>
      <c r="F82" s="13">
        <f t="shared" si="6"/>
        <v>7.6792726994472158</v>
      </c>
      <c r="G82" s="14">
        <v>8.6448343773106391</v>
      </c>
      <c r="H82" s="12">
        <v>892.47066537388287</v>
      </c>
      <c r="I82" s="13">
        <v>0</v>
      </c>
      <c r="J82" s="13">
        <f t="shared" si="7"/>
        <v>7.4988678699391329</v>
      </c>
      <c r="K82" s="14">
        <v>64.150402248035405</v>
      </c>
      <c r="L82" s="12">
        <v>965.0712232703811</v>
      </c>
      <c r="M82" s="13">
        <v>0</v>
      </c>
      <c r="N82" s="13">
        <f t="shared" si="8"/>
        <v>7.6525720267540045</v>
      </c>
      <c r="O82" s="14">
        <v>9.3725518488366752</v>
      </c>
      <c r="P82" s="12">
        <v>862.94835000175181</v>
      </c>
      <c r="Q82" s="13">
        <v>0</v>
      </c>
      <c r="R82" s="13">
        <f t="shared" si="9"/>
        <v>7.4490017615394208</v>
      </c>
      <c r="S82" s="14">
        <v>93.859090647375524</v>
      </c>
    </row>
    <row r="83" spans="1:19" x14ac:dyDescent="0.3">
      <c r="A83">
        <f>VALUE(LEFT('SBB FNF CDEC Data'!L83,4))</f>
        <v>1928</v>
      </c>
      <c r="B83">
        <f>VALUE(RIGHT(LEFT('SBB FNF CDEC Data'!L83,6),2))</f>
        <v>7</v>
      </c>
      <c r="C83">
        <f t="shared" si="5"/>
        <v>1928</v>
      </c>
      <c r="D83" s="12">
        <v>957.54956666821261</v>
      </c>
      <c r="E83" s="13">
        <v>0</v>
      </c>
      <c r="F83" s="13">
        <f t="shared" si="6"/>
        <v>8.4026118047509613</v>
      </c>
      <c r="G83" s="14">
        <v>7.3368292687777634</v>
      </c>
      <c r="H83" s="12">
        <v>877.03292661304192</v>
      </c>
      <c r="I83" s="13">
        <v>0</v>
      </c>
      <c r="J83" s="13">
        <f t="shared" si="7"/>
        <v>8.1009094920631828</v>
      </c>
      <c r="K83" s="14">
        <v>7.3368292687777608</v>
      </c>
      <c r="L83" s="12">
        <v>949.36245994286355</v>
      </c>
      <c r="M83" s="13">
        <v>0</v>
      </c>
      <c r="N83" s="13">
        <f t="shared" si="8"/>
        <v>8.3719340587397824</v>
      </c>
      <c r="O83" s="14">
        <v>7.3368292687777634</v>
      </c>
      <c r="P83" s="12">
        <v>751.92835044644085</v>
      </c>
      <c r="Q83" s="13">
        <v>0</v>
      </c>
      <c r="R83" s="13">
        <f t="shared" si="9"/>
        <v>7.809559004366136</v>
      </c>
      <c r="S83" s="14">
        <v>103.21044055094482</v>
      </c>
    </row>
    <row r="84" spans="1:19" x14ac:dyDescent="0.3">
      <c r="A84">
        <f>VALUE(LEFT('SBB FNF CDEC Data'!L84,4))</f>
        <v>1928</v>
      </c>
      <c r="B84">
        <f>VALUE(RIGHT(LEFT('SBB FNF CDEC Data'!L84,6),2))</f>
        <v>8</v>
      </c>
      <c r="C84">
        <f t="shared" si="5"/>
        <v>1928</v>
      </c>
      <c r="D84" s="12">
        <v>947.80733622027617</v>
      </c>
      <c r="E84" s="13">
        <v>2.9807956754818307E-4</v>
      </c>
      <c r="F84" s="13">
        <f t="shared" si="6"/>
        <v>7.5136181400437492</v>
      </c>
      <c r="G84" s="14">
        <v>2.2289103874602345</v>
      </c>
      <c r="H84" s="12">
        <v>867.56106697880409</v>
      </c>
      <c r="I84" s="13">
        <v>3.0998329734817094E-4</v>
      </c>
      <c r="J84" s="13">
        <f t="shared" si="7"/>
        <v>7.2432592300749441</v>
      </c>
      <c r="K84" s="14">
        <v>2.2289103874602345</v>
      </c>
      <c r="L84" s="12">
        <v>921.82615339395693</v>
      </c>
      <c r="M84" s="13">
        <v>0</v>
      </c>
      <c r="N84" s="13">
        <f t="shared" si="8"/>
        <v>7.4561564920248991</v>
      </c>
      <c r="O84" s="14">
        <v>20.080150056881724</v>
      </c>
      <c r="P84" s="12">
        <v>696.44348541742511</v>
      </c>
      <c r="Q84" s="13">
        <v>0</v>
      </c>
      <c r="R84" s="13">
        <f t="shared" si="9"/>
        <v>6.6727766973634104</v>
      </c>
      <c r="S84" s="14">
        <v>48.812088331652326</v>
      </c>
    </row>
    <row r="85" spans="1:19" x14ac:dyDescent="0.3">
      <c r="A85">
        <f>VALUE(LEFT('SBB FNF CDEC Data'!L85,4))</f>
        <v>1928</v>
      </c>
      <c r="B85">
        <f>VALUE(RIGHT(LEFT('SBB FNF CDEC Data'!L85,6),2))</f>
        <v>9</v>
      </c>
      <c r="C85">
        <f t="shared" si="5"/>
        <v>1928</v>
      </c>
      <c r="D85" s="12">
        <v>938.19005438566035</v>
      </c>
      <c r="E85" s="13">
        <v>0</v>
      </c>
      <c r="F85" s="13">
        <f t="shared" si="6"/>
        <v>5.7058963238322153</v>
      </c>
      <c r="G85" s="14">
        <v>3.911385510783608</v>
      </c>
      <c r="H85" s="12">
        <v>858.15729548480135</v>
      </c>
      <c r="I85" s="13">
        <v>0</v>
      </c>
      <c r="J85" s="13">
        <f t="shared" si="7"/>
        <v>5.5003109454432888</v>
      </c>
      <c r="K85" s="14">
        <v>3.9034605485594511</v>
      </c>
      <c r="L85" s="12">
        <v>913.52383554967628</v>
      </c>
      <c r="M85" s="13">
        <v>0</v>
      </c>
      <c r="N85" s="13">
        <f t="shared" si="8"/>
        <v>5.6409323335796877</v>
      </c>
      <c r="O85" s="14">
        <v>2.6613855107009634</v>
      </c>
      <c r="P85" s="12">
        <v>688.79111540299323</v>
      </c>
      <c r="Q85" s="13">
        <v>0</v>
      </c>
      <c r="R85" s="13">
        <f t="shared" si="9"/>
        <v>4.9909845037309175</v>
      </c>
      <c r="S85" s="14">
        <v>2.6613855107009634</v>
      </c>
    </row>
    <row r="86" spans="1:19" x14ac:dyDescent="0.3">
      <c r="A86">
        <f>VALUE(LEFT('SBB FNF CDEC Data'!L86,4))</f>
        <v>1928</v>
      </c>
      <c r="B86">
        <f>VALUE(RIGHT(LEFT('SBB FNF CDEC Data'!L86,6),2))</f>
        <v>10</v>
      </c>
      <c r="C86">
        <f t="shared" si="5"/>
        <v>1929</v>
      </c>
      <c r="D86" s="12">
        <v>932.48199346291722</v>
      </c>
      <c r="E86" s="13">
        <v>0</v>
      </c>
      <c r="F86" s="13">
        <f t="shared" si="6"/>
        <v>3.2180609225790606</v>
      </c>
      <c r="G86" s="14">
        <v>2.490000000164069</v>
      </c>
      <c r="H86" s="12">
        <v>852.56543334971855</v>
      </c>
      <c r="I86" s="13">
        <v>0</v>
      </c>
      <c r="J86" s="13">
        <f t="shared" si="7"/>
        <v>3.1018621349181221</v>
      </c>
      <c r="K86" s="14">
        <v>2.490000000164684</v>
      </c>
      <c r="L86" s="12">
        <v>907.85155971660993</v>
      </c>
      <c r="M86" s="13">
        <v>0</v>
      </c>
      <c r="N86" s="13">
        <f t="shared" si="8"/>
        <v>3.1822758329017229</v>
      </c>
      <c r="O86" s="14">
        <v>2.4900000001646281</v>
      </c>
      <c r="P86" s="12">
        <v>683.48795545310361</v>
      </c>
      <c r="Q86" s="13">
        <v>0</v>
      </c>
      <c r="R86" s="13">
        <f t="shared" si="9"/>
        <v>2.8131599497249904</v>
      </c>
      <c r="S86" s="14">
        <v>2.4900000001646281</v>
      </c>
    </row>
    <row r="87" spans="1:19" x14ac:dyDescent="0.3">
      <c r="A87">
        <f>VALUE(LEFT('SBB FNF CDEC Data'!L87,4))</f>
        <v>1928</v>
      </c>
      <c r="B87">
        <f>VALUE(RIGHT(LEFT('SBB FNF CDEC Data'!L87,6),2))</f>
        <v>11</v>
      </c>
      <c r="C87">
        <f t="shared" si="5"/>
        <v>1929</v>
      </c>
      <c r="D87" s="12">
        <v>928.61319051069916</v>
      </c>
      <c r="E87" s="13">
        <v>0</v>
      </c>
      <c r="F87" s="13">
        <f t="shared" si="6"/>
        <v>-1.6960727276074037</v>
      </c>
      <c r="G87" s="14">
        <v>5.564875679825465</v>
      </c>
      <c r="H87" s="12">
        <v>848.62925169053153</v>
      </c>
      <c r="I87" s="13">
        <v>0</v>
      </c>
      <c r="J87" s="13">
        <f t="shared" si="7"/>
        <v>-1.634710037497717</v>
      </c>
      <c r="K87" s="14">
        <v>5.5708916966847308</v>
      </c>
      <c r="L87" s="12">
        <v>903.96634799999595</v>
      </c>
      <c r="M87" s="13">
        <v>0</v>
      </c>
      <c r="N87" s="13">
        <f t="shared" si="8"/>
        <v>-1.6771788627750643</v>
      </c>
      <c r="O87" s="14">
        <v>5.5623905793890449</v>
      </c>
      <c r="P87" s="12">
        <v>679.32081350755152</v>
      </c>
      <c r="Q87" s="13">
        <v>0</v>
      </c>
      <c r="R87" s="13">
        <f t="shared" si="9"/>
        <v>-1.4814673789696275</v>
      </c>
      <c r="S87" s="14">
        <v>5.6486093245217166</v>
      </c>
    </row>
    <row r="88" spans="1:19" x14ac:dyDescent="0.3">
      <c r="A88">
        <f>VALUE(LEFT('SBB FNF CDEC Data'!L88,4))</f>
        <v>1928</v>
      </c>
      <c r="B88">
        <f>VALUE(RIGHT(LEFT('SBB FNF CDEC Data'!L88,6),2))</f>
        <v>12</v>
      </c>
      <c r="C88">
        <f t="shared" si="5"/>
        <v>1929</v>
      </c>
      <c r="D88" s="12">
        <v>928.69488344487297</v>
      </c>
      <c r="E88" s="13">
        <v>0</v>
      </c>
      <c r="F88" s="13">
        <f t="shared" si="6"/>
        <v>-1.7416929342835679</v>
      </c>
      <c r="G88" s="14">
        <v>1.6600000001097519</v>
      </c>
      <c r="H88" s="12">
        <v>848.64788158964063</v>
      </c>
      <c r="I88" s="13">
        <v>0</v>
      </c>
      <c r="J88" s="13">
        <f t="shared" si="7"/>
        <v>-1.6786298992188524</v>
      </c>
      <c r="K88" s="14">
        <v>1.6600000001097517</v>
      </c>
      <c r="L88" s="12">
        <v>904.02860812167398</v>
      </c>
      <c r="M88" s="13">
        <v>0</v>
      </c>
      <c r="N88" s="13">
        <f t="shared" si="8"/>
        <v>-1.7222601217877884</v>
      </c>
      <c r="O88" s="14">
        <v>1.6600000001097517</v>
      </c>
      <c r="P88" s="12">
        <v>679.18136973552282</v>
      </c>
      <c r="Q88" s="13">
        <v>0</v>
      </c>
      <c r="R88" s="13">
        <f t="shared" si="9"/>
        <v>-1.520556228081053</v>
      </c>
      <c r="S88" s="14">
        <v>1.6600000001097517</v>
      </c>
    </row>
    <row r="89" spans="1:19" x14ac:dyDescent="0.3">
      <c r="A89">
        <f>VALUE(LEFT('SBB FNF CDEC Data'!L89,4))</f>
        <v>1929</v>
      </c>
      <c r="B89">
        <f>VALUE(RIGHT(LEFT('SBB FNF CDEC Data'!L89,6),2))</f>
        <v>1</v>
      </c>
      <c r="C89">
        <f t="shared" si="5"/>
        <v>1929</v>
      </c>
      <c r="D89" s="12">
        <v>928.34178897132199</v>
      </c>
      <c r="E89" s="13">
        <v>0</v>
      </c>
      <c r="F89" s="13">
        <f t="shared" si="6"/>
        <v>0.353094473550982</v>
      </c>
      <c r="G89" s="14">
        <v>0</v>
      </c>
      <c r="H89" s="12">
        <v>848.30757802195217</v>
      </c>
      <c r="I89" s="13">
        <v>0</v>
      </c>
      <c r="J89" s="13">
        <f t="shared" si="7"/>
        <v>0.34030356768846559</v>
      </c>
      <c r="K89" s="14">
        <v>0</v>
      </c>
      <c r="L89" s="12">
        <v>903.67945475372551</v>
      </c>
      <c r="M89" s="13">
        <v>0</v>
      </c>
      <c r="N89" s="13">
        <f t="shared" si="8"/>
        <v>0.34915336794847462</v>
      </c>
      <c r="O89" s="14">
        <v>0</v>
      </c>
      <c r="P89" s="12">
        <v>678.8731309809591</v>
      </c>
      <c r="Q89" s="13">
        <v>0</v>
      </c>
      <c r="R89" s="13">
        <f t="shared" si="9"/>
        <v>0.30823875456371752</v>
      </c>
      <c r="S89" s="14">
        <v>0</v>
      </c>
    </row>
    <row r="90" spans="1:19" x14ac:dyDescent="0.3">
      <c r="A90">
        <f>VALUE(LEFT('SBB FNF CDEC Data'!L90,4))</f>
        <v>1929</v>
      </c>
      <c r="B90">
        <f>VALUE(RIGHT(LEFT('SBB FNF CDEC Data'!L90,6),2))</f>
        <v>2</v>
      </c>
      <c r="C90">
        <f t="shared" si="5"/>
        <v>1929</v>
      </c>
      <c r="D90" s="12">
        <v>944.16444938875566</v>
      </c>
      <c r="E90" s="13">
        <v>15.054424557297253</v>
      </c>
      <c r="F90" s="13">
        <f t="shared" si="6"/>
        <v>-0.76823586013641432</v>
      </c>
      <c r="G90" s="14">
        <v>0</v>
      </c>
      <c r="H90" s="12">
        <v>864.1029733893248</v>
      </c>
      <c r="I90" s="13">
        <v>15.054765749551315</v>
      </c>
      <c r="J90" s="13">
        <f t="shared" si="7"/>
        <v>-0.74062961782131964</v>
      </c>
      <c r="K90" s="14">
        <v>0</v>
      </c>
      <c r="L90" s="12">
        <v>919.49332936312612</v>
      </c>
      <c r="M90" s="13">
        <v>15.054184434027629</v>
      </c>
      <c r="N90" s="13">
        <f t="shared" si="8"/>
        <v>-0.75969017537298456</v>
      </c>
      <c r="O90" s="14">
        <v>0</v>
      </c>
      <c r="P90" s="12">
        <v>694.59519853733161</v>
      </c>
      <c r="Q90" s="13">
        <v>15.050519596447057</v>
      </c>
      <c r="R90" s="13">
        <f t="shared" si="9"/>
        <v>-0.67154795992545147</v>
      </c>
      <c r="S90" s="14">
        <v>0</v>
      </c>
    </row>
    <row r="91" spans="1:19" x14ac:dyDescent="0.3">
      <c r="A91">
        <f>VALUE(LEFT('SBB FNF CDEC Data'!L91,4))</f>
        <v>1929</v>
      </c>
      <c r="B91">
        <f>VALUE(RIGHT(LEFT('SBB FNF CDEC Data'!L91,6),2))</f>
        <v>3</v>
      </c>
      <c r="C91">
        <f t="shared" si="5"/>
        <v>1929</v>
      </c>
      <c r="D91" s="12">
        <v>941.89514755594269</v>
      </c>
      <c r="E91" s="13">
        <v>0</v>
      </c>
      <c r="F91" s="13">
        <f t="shared" si="6"/>
        <v>1.4368219982013515</v>
      </c>
      <c r="G91" s="14">
        <v>0.83247983461161967</v>
      </c>
      <c r="H91" s="12">
        <v>861.94275287681921</v>
      </c>
      <c r="I91" s="13">
        <v>0</v>
      </c>
      <c r="J91" s="13">
        <f t="shared" si="7"/>
        <v>1.3851337302170004</v>
      </c>
      <c r="K91" s="14">
        <v>0.77508678228858863</v>
      </c>
      <c r="L91" s="12">
        <v>917.23995941499663</v>
      </c>
      <c r="M91" s="13">
        <v>0</v>
      </c>
      <c r="N91" s="13">
        <f t="shared" si="8"/>
        <v>1.4208901135178693</v>
      </c>
      <c r="O91" s="14">
        <v>0.83247983461161967</v>
      </c>
      <c r="P91" s="12">
        <v>692.57295422629647</v>
      </c>
      <c r="Q91" s="13">
        <v>0</v>
      </c>
      <c r="R91" s="13">
        <f t="shared" si="9"/>
        <v>1.2575389436930986</v>
      </c>
      <c r="S91" s="14">
        <v>0.7647053673420392</v>
      </c>
    </row>
    <row r="92" spans="1:19" x14ac:dyDescent="0.3">
      <c r="A92">
        <f>VALUE(LEFT('SBB FNF CDEC Data'!L92,4))</f>
        <v>1929</v>
      </c>
      <c r="B92">
        <f>VALUE(RIGHT(LEFT('SBB FNF CDEC Data'!L92,6),2))</f>
        <v>4</v>
      </c>
      <c r="C92">
        <f t="shared" si="5"/>
        <v>1929</v>
      </c>
      <c r="D92" s="12">
        <v>920.24258355984625</v>
      </c>
      <c r="E92" s="13">
        <v>0</v>
      </c>
      <c r="F92" s="13">
        <f t="shared" si="6"/>
        <v>2.653597517807075</v>
      </c>
      <c r="G92" s="14">
        <v>18.998966478289358</v>
      </c>
      <c r="H92" s="12">
        <v>840.49236467308594</v>
      </c>
      <c r="I92" s="13">
        <v>0</v>
      </c>
      <c r="J92" s="13">
        <f t="shared" si="7"/>
        <v>2.5576508960724738</v>
      </c>
      <c r="K92" s="14">
        <v>18.892737307660795</v>
      </c>
      <c r="L92" s="12">
        <v>895.61531232213053</v>
      </c>
      <c r="M92" s="13">
        <v>0</v>
      </c>
      <c r="N92" s="13">
        <f t="shared" si="8"/>
        <v>2.6240409010369561</v>
      </c>
      <c r="O92" s="14">
        <v>19.000606191829142</v>
      </c>
      <c r="P92" s="12">
        <v>671.61496891814147</v>
      </c>
      <c r="Q92" s="13">
        <v>0</v>
      </c>
      <c r="R92" s="13">
        <f t="shared" si="9"/>
        <v>2.3182949494051996</v>
      </c>
      <c r="S92" s="14">
        <v>18.639690358749803</v>
      </c>
    </row>
    <row r="93" spans="1:19" x14ac:dyDescent="0.3">
      <c r="A93">
        <f>VALUE(LEFT('SBB FNF CDEC Data'!L93,4))</f>
        <v>1929</v>
      </c>
      <c r="B93">
        <f>VALUE(RIGHT(LEFT('SBB FNF CDEC Data'!L93,6),2))</f>
        <v>5</v>
      </c>
      <c r="C93">
        <f t="shared" si="5"/>
        <v>1929</v>
      </c>
      <c r="D93" s="12">
        <v>767.30391843960115</v>
      </c>
      <c r="E93" s="13">
        <v>0</v>
      </c>
      <c r="F93" s="13">
        <f t="shared" si="6"/>
        <v>5.3242521612951634</v>
      </c>
      <c r="G93" s="14">
        <v>147.61441295894994</v>
      </c>
      <c r="H93" s="12">
        <v>687.93769864849014</v>
      </c>
      <c r="I93" s="13">
        <v>0</v>
      </c>
      <c r="J93" s="13">
        <f t="shared" si="7"/>
        <v>5.1123982278195967</v>
      </c>
      <c r="K93" s="14">
        <v>147.44226779677621</v>
      </c>
      <c r="L93" s="12">
        <v>742.73562059806409</v>
      </c>
      <c r="M93" s="13">
        <v>0</v>
      </c>
      <c r="N93" s="13">
        <f t="shared" si="8"/>
        <v>5.2626215971130819</v>
      </c>
      <c r="O93" s="14">
        <v>147.61707012695337</v>
      </c>
      <c r="P93" s="12">
        <v>520.00293380589937</v>
      </c>
      <c r="Q93" s="13">
        <v>0</v>
      </c>
      <c r="R93" s="13">
        <f t="shared" si="9"/>
        <v>4.5798317808111904</v>
      </c>
      <c r="S93" s="14">
        <v>147.03220333143091</v>
      </c>
    </row>
    <row r="94" spans="1:19" x14ac:dyDescent="0.3">
      <c r="A94">
        <f>VALUE(LEFT('SBB FNF CDEC Data'!L94,4))</f>
        <v>1929</v>
      </c>
      <c r="B94">
        <f>VALUE(RIGHT(LEFT('SBB FNF CDEC Data'!L94,6),2))</f>
        <v>6</v>
      </c>
      <c r="C94">
        <f t="shared" si="5"/>
        <v>1929</v>
      </c>
      <c r="D94" s="12">
        <v>673.53177980042892</v>
      </c>
      <c r="E94" s="13">
        <v>0</v>
      </c>
      <c r="F94" s="13">
        <f t="shared" si="6"/>
        <v>5.3905686953626457</v>
      </c>
      <c r="G94" s="14">
        <v>88.381569943809581</v>
      </c>
      <c r="H94" s="12">
        <v>595.30777077823723</v>
      </c>
      <c r="I94" s="13">
        <v>0</v>
      </c>
      <c r="J94" s="13">
        <f t="shared" si="7"/>
        <v>5.1297646397723327</v>
      </c>
      <c r="K94" s="14">
        <v>87.500163230480581</v>
      </c>
      <c r="L94" s="12">
        <v>649.67313102437288</v>
      </c>
      <c r="M94" s="13">
        <v>0</v>
      </c>
      <c r="N94" s="13">
        <f t="shared" si="8"/>
        <v>5.31042448738053</v>
      </c>
      <c r="O94" s="14">
        <v>87.752065086310679</v>
      </c>
      <c r="P94" s="12">
        <v>433.34975385558874</v>
      </c>
      <c r="Q94" s="13">
        <v>0</v>
      </c>
      <c r="R94" s="13">
        <f t="shared" si="9"/>
        <v>4.3707687048338073</v>
      </c>
      <c r="S94" s="14">
        <v>82.282411245476823</v>
      </c>
    </row>
    <row r="95" spans="1:19" x14ac:dyDescent="0.3">
      <c r="A95">
        <f>VALUE(LEFT('SBB FNF CDEC Data'!L95,4))</f>
        <v>1929</v>
      </c>
      <c r="B95">
        <f>VALUE(RIGHT(LEFT('SBB FNF CDEC Data'!L95,6),2))</f>
        <v>7</v>
      </c>
      <c r="C95">
        <f t="shared" si="5"/>
        <v>1929</v>
      </c>
      <c r="D95" s="12">
        <v>525.90588327271348</v>
      </c>
      <c r="E95" s="13">
        <v>0</v>
      </c>
      <c r="F95" s="13">
        <f t="shared" si="6"/>
        <v>6.8310744099428007</v>
      </c>
      <c r="G95" s="14">
        <v>140.79482211777264</v>
      </c>
      <c r="H95" s="12">
        <v>459.15028628103317</v>
      </c>
      <c r="I95" s="13">
        <v>0</v>
      </c>
      <c r="J95" s="13">
        <f t="shared" si="7"/>
        <v>6.3063437436728691</v>
      </c>
      <c r="K95" s="14">
        <v>129.85114075353118</v>
      </c>
      <c r="L95" s="12">
        <v>517.35953784040635</v>
      </c>
      <c r="M95" s="13">
        <v>0</v>
      </c>
      <c r="N95" s="13">
        <f t="shared" si="8"/>
        <v>6.7303176340854662</v>
      </c>
      <c r="O95" s="14">
        <v>125.58327554988107</v>
      </c>
      <c r="P95" s="12">
        <v>305.81162309846383</v>
      </c>
      <c r="Q95" s="13">
        <v>0</v>
      </c>
      <c r="R95" s="13">
        <f t="shared" si="9"/>
        <v>5.2939976373831854</v>
      </c>
      <c r="S95" s="14">
        <v>122.24413311974173</v>
      </c>
    </row>
    <row r="96" spans="1:19" x14ac:dyDescent="0.3">
      <c r="A96">
        <f>VALUE(LEFT('SBB FNF CDEC Data'!L96,4))</f>
        <v>1929</v>
      </c>
      <c r="B96">
        <f>VALUE(RIGHT(LEFT('SBB FNF CDEC Data'!L96,6),2))</f>
        <v>8</v>
      </c>
      <c r="C96">
        <f t="shared" si="5"/>
        <v>1929</v>
      </c>
      <c r="D96" s="12">
        <v>408.61069391217029</v>
      </c>
      <c r="E96" s="13">
        <v>0</v>
      </c>
      <c r="F96" s="13">
        <f t="shared" si="6"/>
        <v>5.4703136778042989</v>
      </c>
      <c r="G96" s="14">
        <v>111.82487568273889</v>
      </c>
      <c r="H96" s="12">
        <v>342.07679447953313</v>
      </c>
      <c r="I96" s="13">
        <v>0</v>
      </c>
      <c r="J96" s="13">
        <f t="shared" si="7"/>
        <v>5.0750104940865555</v>
      </c>
      <c r="K96" s="14">
        <v>111.99848130741348</v>
      </c>
      <c r="L96" s="12">
        <v>399.93172594555784</v>
      </c>
      <c r="M96" s="13">
        <v>0</v>
      </c>
      <c r="N96" s="13">
        <f t="shared" si="8"/>
        <v>5.4192825583395319</v>
      </c>
      <c r="O96" s="14">
        <v>112.00852933650897</v>
      </c>
      <c r="P96" s="12">
        <v>216.4209266223227</v>
      </c>
      <c r="Q96" s="13">
        <v>0</v>
      </c>
      <c r="R96" s="13">
        <f t="shared" si="9"/>
        <v>4.160990350211847</v>
      </c>
      <c r="S96" s="14">
        <v>85.229706125929283</v>
      </c>
    </row>
    <row r="97" spans="1:19" x14ac:dyDescent="0.3">
      <c r="A97">
        <f>VALUE(LEFT('SBB FNF CDEC Data'!L97,4))</f>
        <v>1929</v>
      </c>
      <c r="B97">
        <f>VALUE(RIGHT(LEFT('SBB FNF CDEC Data'!L97,6),2))</f>
        <v>9</v>
      </c>
      <c r="C97">
        <f t="shared" si="5"/>
        <v>1929</v>
      </c>
      <c r="D97" s="12">
        <v>342.5890901147859</v>
      </c>
      <c r="E97" s="13">
        <v>0</v>
      </c>
      <c r="F97" s="13">
        <f t="shared" si="6"/>
        <v>3.5815761623984272</v>
      </c>
      <c r="G97" s="14">
        <v>62.44002763498596</v>
      </c>
      <c r="H97" s="12">
        <v>277.43813535390746</v>
      </c>
      <c r="I97" s="13">
        <v>0</v>
      </c>
      <c r="J97" s="13">
        <f t="shared" si="7"/>
        <v>3.2973710917259424</v>
      </c>
      <c r="K97" s="14">
        <v>61.341288033899737</v>
      </c>
      <c r="L97" s="12">
        <v>333.56068961799002</v>
      </c>
      <c r="M97" s="13">
        <v>0</v>
      </c>
      <c r="N97" s="13">
        <f t="shared" si="8"/>
        <v>3.5433597408070199</v>
      </c>
      <c r="O97" s="14">
        <v>62.827676586760802</v>
      </c>
      <c r="P97" s="12">
        <v>194.69258462119322</v>
      </c>
      <c r="Q97" s="13">
        <v>0</v>
      </c>
      <c r="R97" s="13">
        <f t="shared" si="9"/>
        <v>2.7267617779324631</v>
      </c>
      <c r="S97" s="14">
        <v>19.001580223197013</v>
      </c>
    </row>
    <row r="98" spans="1:19" x14ac:dyDescent="0.3">
      <c r="A98">
        <f>VALUE(LEFT('SBB FNF CDEC Data'!L98,4))</f>
        <v>1929</v>
      </c>
      <c r="B98">
        <f>VALUE(RIGHT(LEFT('SBB FNF CDEC Data'!L98,6),2))</f>
        <v>10</v>
      </c>
      <c r="C98">
        <f t="shared" si="5"/>
        <v>1930</v>
      </c>
      <c r="D98" s="12">
        <v>319.15456744203692</v>
      </c>
      <c r="E98" s="13">
        <v>0</v>
      </c>
      <c r="F98" s="13">
        <f t="shared" si="6"/>
        <v>2.232309103494746</v>
      </c>
      <c r="G98" s="14">
        <v>21.202213569254237</v>
      </c>
      <c r="H98" s="12">
        <v>256.43357230614805</v>
      </c>
      <c r="I98" s="13">
        <v>0</v>
      </c>
      <c r="J98" s="13">
        <f t="shared" si="7"/>
        <v>2.0132811668245658</v>
      </c>
      <c r="K98" s="14">
        <v>18.991281880934839</v>
      </c>
      <c r="L98" s="12">
        <v>301.25751662761371</v>
      </c>
      <c r="M98" s="13">
        <v>0</v>
      </c>
      <c r="N98" s="13">
        <f t="shared" si="8"/>
        <v>2.1927053395535268</v>
      </c>
      <c r="O98" s="14">
        <v>30.110467650822784</v>
      </c>
      <c r="P98" s="12">
        <v>173.94427951861547</v>
      </c>
      <c r="Q98" s="13">
        <v>0</v>
      </c>
      <c r="R98" s="13">
        <f t="shared" si="9"/>
        <v>1.6934369962108775</v>
      </c>
      <c r="S98" s="14">
        <v>19.054868106366868</v>
      </c>
    </row>
    <row r="99" spans="1:19" x14ac:dyDescent="0.3">
      <c r="A99">
        <f>VALUE(LEFT('SBB FNF CDEC Data'!L99,4))</f>
        <v>1929</v>
      </c>
      <c r="B99">
        <f>VALUE(RIGHT(LEFT('SBB FNF CDEC Data'!L99,6),2))</f>
        <v>11</v>
      </c>
      <c r="C99">
        <f t="shared" si="5"/>
        <v>1930</v>
      </c>
      <c r="D99" s="12">
        <v>314.48353989714701</v>
      </c>
      <c r="E99" s="13">
        <v>0</v>
      </c>
      <c r="F99" s="13">
        <f t="shared" si="6"/>
        <v>0.91298845653792693</v>
      </c>
      <c r="G99" s="14">
        <v>3.7580390883519827</v>
      </c>
      <c r="H99" s="12">
        <v>249.7941268453483</v>
      </c>
      <c r="I99" s="13">
        <v>0</v>
      </c>
      <c r="J99" s="13">
        <f t="shared" si="7"/>
        <v>0.8188399959312882</v>
      </c>
      <c r="K99" s="14">
        <v>5.8206054648684606</v>
      </c>
      <c r="L99" s="12">
        <v>293.38173076551652</v>
      </c>
      <c r="M99" s="13">
        <v>0</v>
      </c>
      <c r="N99" s="13">
        <f t="shared" si="8"/>
        <v>0.88396198491409272</v>
      </c>
      <c r="O99" s="14">
        <v>6.9918238771830961</v>
      </c>
      <c r="P99" s="12">
        <v>169.29335862088027</v>
      </c>
      <c r="Q99" s="13">
        <v>0</v>
      </c>
      <c r="R99" s="13">
        <f t="shared" si="9"/>
        <v>0.67515530441319882</v>
      </c>
      <c r="S99" s="14">
        <v>3.9757655933220057</v>
      </c>
    </row>
    <row r="100" spans="1:19" x14ac:dyDescent="0.3">
      <c r="A100">
        <f>VALUE(LEFT('SBB FNF CDEC Data'!L100,4))</f>
        <v>1929</v>
      </c>
      <c r="B100">
        <f>VALUE(RIGHT(LEFT('SBB FNF CDEC Data'!L100,6),2))</f>
        <v>12</v>
      </c>
      <c r="C100">
        <f t="shared" si="5"/>
        <v>1930</v>
      </c>
      <c r="D100" s="12">
        <v>316.52273245427051</v>
      </c>
      <c r="E100" s="13">
        <v>0</v>
      </c>
      <c r="F100" s="13">
        <f t="shared" si="6"/>
        <v>-2.0391925571234992</v>
      </c>
      <c r="G100" s="14">
        <v>0</v>
      </c>
      <c r="H100" s="12">
        <v>251.61976866021166</v>
      </c>
      <c r="I100" s="13">
        <v>0</v>
      </c>
      <c r="J100" s="13">
        <f t="shared" si="7"/>
        <v>-1.82564181486336</v>
      </c>
      <c r="K100" s="14">
        <v>0</v>
      </c>
      <c r="L100" s="12">
        <v>295.35139488342497</v>
      </c>
      <c r="M100" s="13">
        <v>0</v>
      </c>
      <c r="N100" s="13">
        <f t="shared" si="8"/>
        <v>-1.9696641179084509</v>
      </c>
      <c r="O100" s="14">
        <v>0</v>
      </c>
      <c r="P100" s="12">
        <v>170.79713158174371</v>
      </c>
      <c r="Q100" s="13">
        <v>0</v>
      </c>
      <c r="R100" s="13">
        <f t="shared" si="9"/>
        <v>-1.5037729608634436</v>
      </c>
      <c r="S100" s="14">
        <v>0</v>
      </c>
    </row>
    <row r="101" spans="1:19" x14ac:dyDescent="0.3">
      <c r="A101">
        <f>VALUE(LEFT('SBB FNF CDEC Data'!L101,4))</f>
        <v>1930</v>
      </c>
      <c r="B101">
        <f>VALUE(RIGHT(LEFT('SBB FNF CDEC Data'!L101,6),2))</f>
        <v>1</v>
      </c>
      <c r="C101">
        <f t="shared" si="5"/>
        <v>1930</v>
      </c>
      <c r="D101" s="12">
        <v>342.05072125348636</v>
      </c>
      <c r="E101" s="13">
        <v>23.827338048270484</v>
      </c>
      <c r="F101" s="13">
        <f t="shared" si="6"/>
        <v>-1.7006507509453641</v>
      </c>
      <c r="G101" s="14">
        <v>0</v>
      </c>
      <c r="H101" s="12">
        <v>276.97767499941949</v>
      </c>
      <c r="I101" s="13">
        <v>23.829934566625795</v>
      </c>
      <c r="J101" s="13">
        <f t="shared" si="7"/>
        <v>-1.5279717725820348</v>
      </c>
      <c r="K101" s="14">
        <v>0</v>
      </c>
      <c r="L101" s="12">
        <v>320.82545915692401</v>
      </c>
      <c r="M101" s="13">
        <v>23.828091779827968</v>
      </c>
      <c r="N101" s="13">
        <f t="shared" si="8"/>
        <v>-1.6459724936710707</v>
      </c>
      <c r="O101" s="14">
        <v>0</v>
      </c>
      <c r="P101" s="12">
        <v>195.92495808555589</v>
      </c>
      <c r="Q101" s="13">
        <v>23.843670225813188</v>
      </c>
      <c r="R101" s="13">
        <f t="shared" si="9"/>
        <v>-1.284156277998985</v>
      </c>
      <c r="S101" s="14">
        <v>0</v>
      </c>
    </row>
    <row r="102" spans="1:19" x14ac:dyDescent="0.3">
      <c r="A102">
        <f>VALUE(LEFT('SBB FNF CDEC Data'!L102,4))</f>
        <v>1930</v>
      </c>
      <c r="B102">
        <f>VALUE(RIGHT(LEFT('SBB FNF CDEC Data'!L102,6),2))</f>
        <v>2</v>
      </c>
      <c r="C102">
        <f t="shared" si="5"/>
        <v>1930</v>
      </c>
      <c r="D102" s="12">
        <v>359.28665405354985</v>
      </c>
      <c r="E102" s="13">
        <v>16.378448504332614</v>
      </c>
      <c r="F102" s="13">
        <f t="shared" si="6"/>
        <v>-0.85748429573088103</v>
      </c>
      <c r="G102" s="14">
        <v>0</v>
      </c>
      <c r="H102" s="12">
        <v>294.13694231416622</v>
      </c>
      <c r="I102" s="13">
        <v>16.380281855934108</v>
      </c>
      <c r="J102" s="13">
        <f t="shared" si="7"/>
        <v>-0.77898545881262038</v>
      </c>
      <c r="K102" s="14">
        <v>0</v>
      </c>
      <c r="L102" s="12">
        <v>338.03981530420185</v>
      </c>
      <c r="M102" s="13">
        <v>16.378385450906716</v>
      </c>
      <c r="N102" s="13">
        <f t="shared" si="8"/>
        <v>-0.83597069637112398</v>
      </c>
      <c r="O102" s="14">
        <v>0</v>
      </c>
      <c r="P102" s="12">
        <v>212.98687246724342</v>
      </c>
      <c r="Q102" s="13">
        <v>16.389129309130688</v>
      </c>
      <c r="R102" s="13">
        <f t="shared" si="9"/>
        <v>-0.67278507255684161</v>
      </c>
      <c r="S102" s="14">
        <v>0</v>
      </c>
    </row>
    <row r="103" spans="1:19" x14ac:dyDescent="0.3">
      <c r="A103">
        <f>VALUE(LEFT('SBB FNF CDEC Data'!L103,4))</f>
        <v>1930</v>
      </c>
      <c r="B103">
        <f>VALUE(RIGHT(LEFT('SBB FNF CDEC Data'!L103,6),2))</f>
        <v>3</v>
      </c>
      <c r="C103">
        <f t="shared" si="5"/>
        <v>1930</v>
      </c>
      <c r="D103" s="12">
        <v>507.13428754319517</v>
      </c>
      <c r="E103" s="13">
        <v>147.51014714790486</v>
      </c>
      <c r="F103" s="13">
        <f t="shared" si="6"/>
        <v>-0.33748634174045833</v>
      </c>
      <c r="G103" s="14">
        <v>0</v>
      </c>
      <c r="H103" s="12">
        <v>441.96471870697411</v>
      </c>
      <c r="I103" s="13">
        <v>147.51071096512825</v>
      </c>
      <c r="J103" s="13">
        <f t="shared" si="7"/>
        <v>-0.31706542767963697</v>
      </c>
      <c r="K103" s="14">
        <v>0</v>
      </c>
      <c r="L103" s="12">
        <v>485.87930267589246</v>
      </c>
      <c r="M103" s="13">
        <v>147.51008328912968</v>
      </c>
      <c r="N103" s="13">
        <f t="shared" si="8"/>
        <v>-0.32940408256092724</v>
      </c>
      <c r="O103" s="14">
        <v>0</v>
      </c>
      <c r="P103" s="12">
        <v>360.77820772235663</v>
      </c>
      <c r="Q103" s="13">
        <v>147.51263672293459</v>
      </c>
      <c r="R103" s="13">
        <f t="shared" si="9"/>
        <v>-0.27869853217862328</v>
      </c>
      <c r="S103" s="14">
        <v>0</v>
      </c>
    </row>
    <row r="104" spans="1:19" x14ac:dyDescent="0.3">
      <c r="A104">
        <f>VALUE(LEFT('SBB FNF CDEC Data'!L104,4))</f>
        <v>1930</v>
      </c>
      <c r="B104">
        <f>VALUE(RIGHT(LEFT('SBB FNF CDEC Data'!L104,6),2))</f>
        <v>4</v>
      </c>
      <c r="C104">
        <f t="shared" si="5"/>
        <v>1930</v>
      </c>
      <c r="D104" s="12">
        <v>500.30674872183675</v>
      </c>
      <c r="E104" s="13">
        <v>0</v>
      </c>
      <c r="F104" s="13">
        <f t="shared" si="6"/>
        <v>2.1381710790526682</v>
      </c>
      <c r="G104" s="14">
        <v>4.6893677423057483</v>
      </c>
      <c r="H104" s="12">
        <v>435.30005882897132</v>
      </c>
      <c r="I104" s="13">
        <v>0</v>
      </c>
      <c r="J104" s="13">
        <f t="shared" si="7"/>
        <v>1.993054205890826</v>
      </c>
      <c r="K104" s="14">
        <v>4.6716056721119683</v>
      </c>
      <c r="L104" s="12">
        <v>479.10179288541542</v>
      </c>
      <c r="M104" s="13">
        <v>0</v>
      </c>
      <c r="N104" s="13">
        <f t="shared" si="8"/>
        <v>2.090871530642584</v>
      </c>
      <c r="O104" s="14">
        <v>4.6866382598344565</v>
      </c>
      <c r="P104" s="12">
        <v>354.32178251184939</v>
      </c>
      <c r="Q104" s="13">
        <v>0</v>
      </c>
      <c r="R104" s="13">
        <f t="shared" si="9"/>
        <v>1.8120450256082101</v>
      </c>
      <c r="S104" s="14">
        <v>4.644380184899024</v>
      </c>
    </row>
    <row r="105" spans="1:19" x14ac:dyDescent="0.3">
      <c r="A105">
        <f>VALUE(LEFT('SBB FNF CDEC Data'!L105,4))</f>
        <v>1930</v>
      </c>
      <c r="B105">
        <f>VALUE(RIGHT(LEFT('SBB FNF CDEC Data'!L105,6),2))</f>
        <v>5</v>
      </c>
      <c r="C105">
        <f t="shared" si="5"/>
        <v>1930</v>
      </c>
      <c r="D105" s="12">
        <v>481.96971672887059</v>
      </c>
      <c r="E105" s="13">
        <v>0</v>
      </c>
      <c r="F105" s="13">
        <f t="shared" si="6"/>
        <v>2.844963693204992</v>
      </c>
      <c r="G105" s="14">
        <v>15.492068299761169</v>
      </c>
      <c r="H105" s="12">
        <v>410.33102725772028</v>
      </c>
      <c r="I105" s="13">
        <v>0</v>
      </c>
      <c r="J105" s="13">
        <f t="shared" si="7"/>
        <v>2.6395001982392543</v>
      </c>
      <c r="K105" s="14">
        <v>22.329531373011783</v>
      </c>
      <c r="L105" s="12">
        <v>461.63751700115614</v>
      </c>
      <c r="M105" s="13">
        <v>0</v>
      </c>
      <c r="N105" s="13">
        <f t="shared" si="8"/>
        <v>2.7825713379439012</v>
      </c>
      <c r="O105" s="14">
        <v>14.681704546315379</v>
      </c>
      <c r="P105" s="12">
        <v>314.39312528404434</v>
      </c>
      <c r="Q105" s="13">
        <v>0</v>
      </c>
      <c r="R105" s="13">
        <f t="shared" si="9"/>
        <v>2.3732586793883783</v>
      </c>
      <c r="S105" s="14">
        <v>37.555398548416669</v>
      </c>
    </row>
    <row r="106" spans="1:19" x14ac:dyDescent="0.3">
      <c r="A106">
        <f>VALUE(LEFT('SBB FNF CDEC Data'!L106,4))</f>
        <v>1930</v>
      </c>
      <c r="B106">
        <f>VALUE(RIGHT(LEFT('SBB FNF CDEC Data'!L106,6),2))</f>
        <v>6</v>
      </c>
      <c r="C106">
        <f t="shared" si="5"/>
        <v>1930</v>
      </c>
      <c r="D106" s="12">
        <v>439.13901070401175</v>
      </c>
      <c r="E106" s="13">
        <v>0</v>
      </c>
      <c r="F106" s="13">
        <f t="shared" si="6"/>
        <v>5.1153075202224514</v>
      </c>
      <c r="G106" s="14">
        <v>37.71539850463639</v>
      </c>
      <c r="H106" s="12">
        <v>376.28231644741339</v>
      </c>
      <c r="I106" s="13">
        <v>0</v>
      </c>
      <c r="J106" s="13">
        <f t="shared" si="7"/>
        <v>4.7392422827016176</v>
      </c>
      <c r="K106" s="14">
        <v>29.309468527605269</v>
      </c>
      <c r="L106" s="12">
        <v>420.53925227261493</v>
      </c>
      <c r="M106" s="13">
        <v>0</v>
      </c>
      <c r="N106" s="13">
        <f t="shared" si="8"/>
        <v>5.0065643566703386</v>
      </c>
      <c r="O106" s="14">
        <v>36.091700371870871</v>
      </c>
      <c r="P106" s="12">
        <v>294.51242480883781</v>
      </c>
      <c r="Q106" s="13">
        <v>0</v>
      </c>
      <c r="R106" s="13">
        <f t="shared" si="9"/>
        <v>4.2240843305729499</v>
      </c>
      <c r="S106" s="14">
        <v>15.656616144633588</v>
      </c>
    </row>
    <row r="107" spans="1:19" x14ac:dyDescent="0.3">
      <c r="A107">
        <f>VALUE(LEFT('SBB FNF CDEC Data'!L107,4))</f>
        <v>1930</v>
      </c>
      <c r="B107">
        <f>VALUE(RIGHT(LEFT('SBB FNF CDEC Data'!L107,6),2))</f>
        <v>7</v>
      </c>
      <c r="C107">
        <f t="shared" si="5"/>
        <v>1930</v>
      </c>
      <c r="D107" s="12">
        <v>353.9142544385532</v>
      </c>
      <c r="E107" s="13">
        <v>0</v>
      </c>
      <c r="F107" s="13">
        <f t="shared" si="6"/>
        <v>5.382025613772484</v>
      </c>
      <c r="G107" s="14">
        <v>79.842730651686068</v>
      </c>
      <c r="H107" s="12">
        <v>305.33951562812831</v>
      </c>
      <c r="I107" s="13">
        <v>0</v>
      </c>
      <c r="J107" s="13">
        <f t="shared" si="7"/>
        <v>5.0295265199308403</v>
      </c>
      <c r="K107" s="14">
        <v>65.913274299354242</v>
      </c>
      <c r="L107" s="12">
        <v>337.98260227520916</v>
      </c>
      <c r="M107" s="13">
        <v>0</v>
      </c>
      <c r="N107" s="13">
        <f t="shared" si="8"/>
        <v>5.272789910508493</v>
      </c>
      <c r="O107" s="14">
        <v>77.283860086897278</v>
      </c>
      <c r="P107" s="12">
        <v>225.19119305751687</v>
      </c>
      <c r="Q107" s="13">
        <v>0</v>
      </c>
      <c r="R107" s="13">
        <f t="shared" si="9"/>
        <v>4.4236284453103565</v>
      </c>
      <c r="S107" s="14">
        <v>64.897603306010581</v>
      </c>
    </row>
    <row r="108" spans="1:19" x14ac:dyDescent="0.3">
      <c r="A108">
        <f>VALUE(LEFT('SBB FNF CDEC Data'!L108,4))</f>
        <v>1930</v>
      </c>
      <c r="B108">
        <f>VALUE(RIGHT(LEFT('SBB FNF CDEC Data'!L108,6),2))</f>
        <v>8</v>
      </c>
      <c r="C108">
        <f t="shared" si="5"/>
        <v>1930</v>
      </c>
      <c r="D108" s="12">
        <v>233.18959861900657</v>
      </c>
      <c r="E108" s="13">
        <v>0</v>
      </c>
      <c r="F108" s="13">
        <f t="shared" si="6"/>
        <v>4.3657304946853088</v>
      </c>
      <c r="G108" s="14">
        <v>116.35892532486132</v>
      </c>
      <c r="H108" s="12">
        <v>190.07718074727839</v>
      </c>
      <c r="I108" s="13">
        <v>0</v>
      </c>
      <c r="J108" s="13">
        <f t="shared" si="7"/>
        <v>3.9943730139234077</v>
      </c>
      <c r="K108" s="14">
        <v>111.26796186692651</v>
      </c>
      <c r="L108" s="12">
        <v>216.92354708669288</v>
      </c>
      <c r="M108" s="13">
        <v>0</v>
      </c>
      <c r="N108" s="13">
        <f t="shared" si="8"/>
        <v>4.2717317136174842</v>
      </c>
      <c r="O108" s="14">
        <v>116.7873234748988</v>
      </c>
      <c r="P108" s="12">
        <v>180.80515343321289</v>
      </c>
      <c r="Q108" s="13">
        <v>0</v>
      </c>
      <c r="R108" s="13">
        <f t="shared" si="9"/>
        <v>3.6699222977425876</v>
      </c>
      <c r="S108" s="14">
        <v>40.716117326561388</v>
      </c>
    </row>
    <row r="109" spans="1:19" x14ac:dyDescent="0.3">
      <c r="A109">
        <f>VALUE(LEFT('SBB FNF CDEC Data'!L109,4))</f>
        <v>1930</v>
      </c>
      <c r="B109">
        <f>VALUE(RIGHT(LEFT('SBB FNF CDEC Data'!L109,6),2))</f>
        <v>9</v>
      </c>
      <c r="C109">
        <f t="shared" si="5"/>
        <v>1930</v>
      </c>
      <c r="D109" s="12">
        <v>183.14377168987781</v>
      </c>
      <c r="E109" s="13">
        <v>0</v>
      </c>
      <c r="F109" s="13">
        <f t="shared" si="6"/>
        <v>2.2540907156031125</v>
      </c>
      <c r="G109" s="14">
        <v>47.791736213525652</v>
      </c>
      <c r="H109" s="12">
        <v>163.88514154311372</v>
      </c>
      <c r="I109" s="13">
        <v>0</v>
      </c>
      <c r="J109" s="13">
        <f t="shared" si="7"/>
        <v>2.0588220080853432</v>
      </c>
      <c r="K109" s="14">
        <v>24.133217196079329</v>
      </c>
      <c r="L109" s="12">
        <v>179.79324307304756</v>
      </c>
      <c r="M109" s="13">
        <v>0</v>
      </c>
      <c r="N109" s="13">
        <f t="shared" si="8"/>
        <v>2.2108159997658277</v>
      </c>
      <c r="O109" s="14">
        <v>34.919488013879487</v>
      </c>
      <c r="P109" s="12">
        <v>155.06885588623308</v>
      </c>
      <c r="Q109" s="13">
        <v>0</v>
      </c>
      <c r="R109" s="13">
        <f t="shared" si="9"/>
        <v>1.9968340819259609</v>
      </c>
      <c r="S109" s="14">
        <v>23.739463465053852</v>
      </c>
    </row>
    <row r="110" spans="1:19" x14ac:dyDescent="0.3">
      <c r="A110">
        <f>VALUE(LEFT('SBB FNF CDEC Data'!L110,4))</f>
        <v>1930</v>
      </c>
      <c r="B110">
        <f>VALUE(RIGHT(LEFT('SBB FNF CDEC Data'!L110,6),2))</f>
        <v>10</v>
      </c>
      <c r="C110">
        <f t="shared" si="5"/>
        <v>1931</v>
      </c>
      <c r="D110" s="12">
        <v>177.48871928574115</v>
      </c>
      <c r="E110" s="13">
        <v>0</v>
      </c>
      <c r="F110" s="13">
        <f t="shared" si="6"/>
        <v>1.3100772956832074</v>
      </c>
      <c r="G110" s="14">
        <v>4.3449751084534469</v>
      </c>
      <c r="H110" s="12">
        <v>158.34941815832164</v>
      </c>
      <c r="I110" s="13">
        <v>0</v>
      </c>
      <c r="J110" s="13">
        <f t="shared" si="7"/>
        <v>1.2272640635443262</v>
      </c>
      <c r="K110" s="14">
        <v>4.308459321247752</v>
      </c>
      <c r="L110" s="12">
        <v>172.41849737111826</v>
      </c>
      <c r="M110" s="13">
        <v>0</v>
      </c>
      <c r="N110" s="13">
        <f t="shared" si="8"/>
        <v>1.2919161721581602</v>
      </c>
      <c r="O110" s="14">
        <v>6.0828295297711392</v>
      </c>
      <c r="P110" s="12">
        <v>139.49537471980599</v>
      </c>
      <c r="Q110" s="13">
        <v>0</v>
      </c>
      <c r="R110" s="13">
        <f t="shared" si="9"/>
        <v>1.1675871659512058</v>
      </c>
      <c r="S110" s="14">
        <v>14.405894000475881</v>
      </c>
    </row>
    <row r="111" spans="1:19" x14ac:dyDescent="0.3">
      <c r="A111">
        <f>VALUE(LEFT('SBB FNF CDEC Data'!L111,4))</f>
        <v>1930</v>
      </c>
      <c r="B111">
        <f>VALUE(RIGHT(LEFT('SBB FNF CDEC Data'!L111,6),2))</f>
        <v>11</v>
      </c>
      <c r="C111">
        <f t="shared" si="5"/>
        <v>1931</v>
      </c>
      <c r="D111" s="12">
        <v>177.14501378582324</v>
      </c>
      <c r="E111" s="13">
        <v>0</v>
      </c>
      <c r="F111" s="13">
        <f t="shared" si="6"/>
        <v>0.34370549991791677</v>
      </c>
      <c r="G111" s="14">
        <v>0</v>
      </c>
      <c r="H111" s="12">
        <v>158.02757514679121</v>
      </c>
      <c r="I111" s="13">
        <v>0</v>
      </c>
      <c r="J111" s="13">
        <f t="shared" si="7"/>
        <v>0.32184301153043293</v>
      </c>
      <c r="K111" s="14">
        <v>0</v>
      </c>
      <c r="L111" s="12">
        <v>172.08058349687113</v>
      </c>
      <c r="M111" s="13">
        <v>0</v>
      </c>
      <c r="N111" s="13">
        <f t="shared" si="8"/>
        <v>0.33791387424713548</v>
      </c>
      <c r="O111" s="14">
        <v>0</v>
      </c>
      <c r="P111" s="12">
        <v>139.19506835180238</v>
      </c>
      <c r="Q111" s="13">
        <v>0</v>
      </c>
      <c r="R111" s="13">
        <f t="shared" si="9"/>
        <v>0.30030636800361776</v>
      </c>
      <c r="S111" s="14">
        <v>0</v>
      </c>
    </row>
    <row r="112" spans="1:19" x14ac:dyDescent="0.3">
      <c r="A112">
        <f>VALUE(LEFT('SBB FNF CDEC Data'!L112,4))</f>
        <v>1930</v>
      </c>
      <c r="B112">
        <f>VALUE(RIGHT(LEFT('SBB FNF CDEC Data'!L112,6),2))</f>
        <v>12</v>
      </c>
      <c r="C112">
        <f t="shared" si="5"/>
        <v>1931</v>
      </c>
      <c r="D112" s="12">
        <v>176.92609291752979</v>
      </c>
      <c r="E112" s="13">
        <v>0</v>
      </c>
      <c r="F112" s="13">
        <f t="shared" si="6"/>
        <v>0.21892086829345203</v>
      </c>
      <c r="G112" s="14">
        <v>0</v>
      </c>
      <c r="H112" s="12">
        <v>157.82257944100456</v>
      </c>
      <c r="I112" s="13">
        <v>0</v>
      </c>
      <c r="J112" s="13">
        <f t="shared" si="7"/>
        <v>0.20499570578664361</v>
      </c>
      <c r="K112" s="14">
        <v>0</v>
      </c>
      <c r="L112" s="12">
        <v>171.86535156495194</v>
      </c>
      <c r="M112" s="13">
        <v>0</v>
      </c>
      <c r="N112" s="13">
        <f t="shared" si="8"/>
        <v>0.21523193191919177</v>
      </c>
      <c r="O112" s="14">
        <v>0</v>
      </c>
      <c r="P112" s="12">
        <v>139.00379026386625</v>
      </c>
      <c r="Q112" s="13">
        <v>0</v>
      </c>
      <c r="R112" s="13">
        <f t="shared" si="9"/>
        <v>0.19127808793612644</v>
      </c>
      <c r="S112" s="14">
        <v>0</v>
      </c>
    </row>
    <row r="113" spans="1:19" x14ac:dyDescent="0.3">
      <c r="A113">
        <f>VALUE(LEFT('SBB FNF CDEC Data'!L113,4))</f>
        <v>1931</v>
      </c>
      <c r="B113">
        <f>VALUE(RIGHT(LEFT('SBB FNF CDEC Data'!L113,6),2))</f>
        <v>1</v>
      </c>
      <c r="C113">
        <f t="shared" si="5"/>
        <v>1931</v>
      </c>
      <c r="D113" s="12">
        <v>178.47243882592849</v>
      </c>
      <c r="E113" s="13">
        <v>0</v>
      </c>
      <c r="F113" s="13">
        <f t="shared" si="6"/>
        <v>-1.5463459083987061</v>
      </c>
      <c r="G113" s="14">
        <v>0</v>
      </c>
      <c r="H113" s="12">
        <v>159.2705650686587</v>
      </c>
      <c r="I113" s="13">
        <v>0</v>
      </c>
      <c r="J113" s="13">
        <f t="shared" si="7"/>
        <v>-1.4479856276541341</v>
      </c>
      <c r="K113" s="14">
        <v>0</v>
      </c>
      <c r="L113" s="12">
        <v>173.38564069898675</v>
      </c>
      <c r="M113" s="13">
        <v>0</v>
      </c>
      <c r="N113" s="13">
        <f t="shared" si="8"/>
        <v>-1.5202891340348117</v>
      </c>
      <c r="O113" s="14">
        <v>0</v>
      </c>
      <c r="P113" s="12">
        <v>140.35488160089622</v>
      </c>
      <c r="Q113" s="13">
        <v>0</v>
      </c>
      <c r="R113" s="13">
        <f t="shared" si="9"/>
        <v>-1.3510913370299704</v>
      </c>
      <c r="S113" s="14">
        <v>0</v>
      </c>
    </row>
    <row r="114" spans="1:19" x14ac:dyDescent="0.3">
      <c r="A114">
        <f>VALUE(LEFT('SBB FNF CDEC Data'!L114,4))</f>
        <v>1931</v>
      </c>
      <c r="B114">
        <f>VALUE(RIGHT(LEFT('SBB FNF CDEC Data'!L114,6),2))</f>
        <v>2</v>
      </c>
      <c r="C114">
        <f t="shared" si="5"/>
        <v>1931</v>
      </c>
      <c r="D114" s="12">
        <v>178.3933023504386</v>
      </c>
      <c r="E114" s="13">
        <v>0</v>
      </c>
      <c r="F114" s="13">
        <f t="shared" si="6"/>
        <v>7.9136475489889335E-2</v>
      </c>
      <c r="G114" s="14">
        <v>0</v>
      </c>
      <c r="H114" s="12">
        <v>159.19646232197684</v>
      </c>
      <c r="I114" s="13">
        <v>0</v>
      </c>
      <c r="J114" s="13">
        <f t="shared" si="7"/>
        <v>7.4102746681859344E-2</v>
      </c>
      <c r="K114" s="14">
        <v>0</v>
      </c>
      <c r="L114" s="12">
        <v>173.30783771639426</v>
      </c>
      <c r="M114" s="13">
        <v>0</v>
      </c>
      <c r="N114" s="13">
        <f t="shared" si="8"/>
        <v>7.7802982592487524E-2</v>
      </c>
      <c r="O114" s="14">
        <v>0</v>
      </c>
      <c r="P114" s="12">
        <v>140.28573755886995</v>
      </c>
      <c r="Q114" s="13">
        <v>0</v>
      </c>
      <c r="R114" s="13">
        <f t="shared" si="9"/>
        <v>6.9144042026266561E-2</v>
      </c>
      <c r="S114" s="14">
        <v>0</v>
      </c>
    </row>
    <row r="115" spans="1:19" x14ac:dyDescent="0.3">
      <c r="A115">
        <f>VALUE(LEFT('SBB FNF CDEC Data'!L115,4))</f>
        <v>1931</v>
      </c>
      <c r="B115">
        <f>VALUE(RIGHT(LEFT('SBB FNF CDEC Data'!L115,6),2))</f>
        <v>3</v>
      </c>
      <c r="C115">
        <f t="shared" si="5"/>
        <v>1931</v>
      </c>
      <c r="D115" s="12">
        <v>177.4532548056782</v>
      </c>
      <c r="E115" s="13">
        <v>0</v>
      </c>
      <c r="F115" s="13">
        <f t="shared" si="6"/>
        <v>0.94004754476040375</v>
      </c>
      <c r="G115" s="14">
        <v>0</v>
      </c>
      <c r="H115" s="12">
        <v>158.31620951002085</v>
      </c>
      <c r="I115" s="13">
        <v>0</v>
      </c>
      <c r="J115" s="13">
        <f t="shared" si="7"/>
        <v>0.88025281195598382</v>
      </c>
      <c r="K115" s="14">
        <v>0</v>
      </c>
      <c r="L115" s="12">
        <v>172.38363048694242</v>
      </c>
      <c r="M115" s="13">
        <v>0</v>
      </c>
      <c r="N115" s="13">
        <f t="shared" si="8"/>
        <v>0.92420722945183797</v>
      </c>
      <c r="O115" s="14">
        <v>0</v>
      </c>
      <c r="P115" s="12">
        <v>139.46438828169732</v>
      </c>
      <c r="Q115" s="13">
        <v>0</v>
      </c>
      <c r="R115" s="13">
        <f t="shared" si="9"/>
        <v>0.8213492771726294</v>
      </c>
      <c r="S115" s="14">
        <v>0</v>
      </c>
    </row>
    <row r="116" spans="1:19" x14ac:dyDescent="0.3">
      <c r="A116">
        <f>VALUE(LEFT('SBB FNF CDEC Data'!L116,4))</f>
        <v>1931</v>
      </c>
      <c r="B116">
        <f>VALUE(RIGHT(LEFT('SBB FNF CDEC Data'!L116,6),2))</f>
        <v>4</v>
      </c>
      <c r="C116">
        <f t="shared" si="5"/>
        <v>1931</v>
      </c>
      <c r="D116" s="12">
        <v>145.70482637320768</v>
      </c>
      <c r="E116" s="13">
        <v>0</v>
      </c>
      <c r="F116" s="13">
        <f t="shared" si="6"/>
        <v>1.7206379794353985</v>
      </c>
      <c r="G116" s="14">
        <v>30.02779045303512</v>
      </c>
      <c r="H116" s="12">
        <v>126.68297642226678</v>
      </c>
      <c r="I116" s="13">
        <v>0</v>
      </c>
      <c r="J116" s="13">
        <f t="shared" si="7"/>
        <v>1.6054426347189583</v>
      </c>
      <c r="K116" s="14">
        <v>30.02779045303512</v>
      </c>
      <c r="L116" s="12">
        <v>140.66571863171552</v>
      </c>
      <c r="M116" s="13">
        <v>0</v>
      </c>
      <c r="N116" s="13">
        <f t="shared" si="8"/>
        <v>1.6901214021917816</v>
      </c>
      <c r="O116" s="14">
        <v>30.02779045303512</v>
      </c>
      <c r="P116" s="12">
        <v>113.44937302660301</v>
      </c>
      <c r="Q116" s="13">
        <v>0</v>
      </c>
      <c r="R116" s="13">
        <f t="shared" si="9"/>
        <v>1.5085820858975474</v>
      </c>
      <c r="S116" s="14">
        <v>24.506433169196765</v>
      </c>
    </row>
    <row r="117" spans="1:19" x14ac:dyDescent="0.3">
      <c r="A117">
        <f>VALUE(LEFT('SBB FNF CDEC Data'!L117,4))</f>
        <v>1931</v>
      </c>
      <c r="B117">
        <f>VALUE(RIGHT(LEFT('SBB FNF CDEC Data'!L117,6),2))</f>
        <v>5</v>
      </c>
      <c r="C117">
        <f t="shared" si="5"/>
        <v>1931</v>
      </c>
      <c r="D117" s="12">
        <v>113.72395144124332</v>
      </c>
      <c r="E117" s="13">
        <v>0</v>
      </c>
      <c r="F117" s="13">
        <f t="shared" si="6"/>
        <v>2.0514826875539214</v>
      </c>
      <c r="G117" s="14">
        <v>29.929392244410444</v>
      </c>
      <c r="H117" s="12">
        <v>94.855647665220829</v>
      </c>
      <c r="I117" s="13">
        <v>0</v>
      </c>
      <c r="J117" s="13">
        <f t="shared" si="7"/>
        <v>1.8979365126355034</v>
      </c>
      <c r="K117" s="14">
        <v>29.929392244410444</v>
      </c>
      <c r="L117" s="12">
        <v>108.72551985484141</v>
      </c>
      <c r="M117" s="13">
        <v>0</v>
      </c>
      <c r="N117" s="13">
        <f t="shared" si="8"/>
        <v>2.0108065324636684</v>
      </c>
      <c r="O117" s="14">
        <v>29.929392244410444</v>
      </c>
      <c r="P117" s="12">
        <v>87.238458985773633</v>
      </c>
      <c r="Q117" s="13">
        <v>0</v>
      </c>
      <c r="R117" s="13">
        <f t="shared" si="9"/>
        <v>1.7951764164793964</v>
      </c>
      <c r="S117" s="14">
        <v>24.415737624349983</v>
      </c>
    </row>
    <row r="118" spans="1:19" x14ac:dyDescent="0.3">
      <c r="A118">
        <f>VALUE(LEFT('SBB FNF CDEC Data'!L118,4))</f>
        <v>1931</v>
      </c>
      <c r="B118">
        <f>VALUE(RIGHT(LEFT('SBB FNF CDEC Data'!L118,6),2))</f>
        <v>6</v>
      </c>
      <c r="C118">
        <f t="shared" si="5"/>
        <v>1931</v>
      </c>
      <c r="D118" s="12">
        <v>101.75704389434469</v>
      </c>
      <c r="E118" s="13">
        <v>0</v>
      </c>
      <c r="F118" s="13">
        <f t="shared" si="6"/>
        <v>2.1124632748962462</v>
      </c>
      <c r="G118" s="14">
        <v>9.8544442720023788</v>
      </c>
      <c r="H118" s="12">
        <v>83.485860050430958</v>
      </c>
      <c r="I118" s="13">
        <v>0</v>
      </c>
      <c r="J118" s="13">
        <f t="shared" si="7"/>
        <v>1.860319612307288</v>
      </c>
      <c r="K118" s="14">
        <v>9.5094680024825831</v>
      </c>
      <c r="L118" s="12">
        <v>96.902213967540035</v>
      </c>
      <c r="M118" s="13">
        <v>0</v>
      </c>
      <c r="N118" s="13">
        <f t="shared" si="8"/>
        <v>2.0426670205835276</v>
      </c>
      <c r="O118" s="14">
        <v>9.7806388667178457</v>
      </c>
      <c r="P118" s="12">
        <v>68.712795807843165</v>
      </c>
      <c r="Q118" s="13">
        <v>0</v>
      </c>
      <c r="R118" s="13">
        <f t="shared" si="9"/>
        <v>1.7138336002272645</v>
      </c>
      <c r="S118" s="14">
        <v>16.811829577703204</v>
      </c>
    </row>
    <row r="119" spans="1:19" x14ac:dyDescent="0.3">
      <c r="A119">
        <f>VALUE(LEFT('SBB FNF CDEC Data'!L119,4))</f>
        <v>1931</v>
      </c>
      <c r="B119">
        <f>VALUE(RIGHT(LEFT('SBB FNF CDEC Data'!L119,6),2))</f>
        <v>7</v>
      </c>
      <c r="C119">
        <f t="shared" si="5"/>
        <v>1931</v>
      </c>
      <c r="D119" s="12">
        <v>96.230300367779407</v>
      </c>
      <c r="E119" s="13">
        <v>0</v>
      </c>
      <c r="F119" s="13">
        <f t="shared" si="6"/>
        <v>3.0267435263999944</v>
      </c>
      <c r="G119" s="14">
        <v>2.5000000001652891</v>
      </c>
      <c r="H119" s="12">
        <v>78.319367032686756</v>
      </c>
      <c r="I119" s="13">
        <v>0</v>
      </c>
      <c r="J119" s="13">
        <f t="shared" si="7"/>
        <v>2.6664930175789125</v>
      </c>
      <c r="K119" s="14">
        <v>2.5000000001652891</v>
      </c>
      <c r="L119" s="12">
        <v>91.471192478819276</v>
      </c>
      <c r="M119" s="13">
        <v>0</v>
      </c>
      <c r="N119" s="13">
        <f t="shared" si="8"/>
        <v>2.9310214885554702</v>
      </c>
      <c r="O119" s="14">
        <v>2.5000000001652891</v>
      </c>
      <c r="P119" s="12">
        <v>66.312935254411641</v>
      </c>
      <c r="Q119" s="13">
        <v>0</v>
      </c>
      <c r="R119" s="13">
        <f t="shared" si="9"/>
        <v>2.3998605534315232</v>
      </c>
      <c r="S119" s="14">
        <v>0</v>
      </c>
    </row>
    <row r="120" spans="1:19" x14ac:dyDescent="0.3">
      <c r="A120">
        <f>VALUE(LEFT('SBB FNF CDEC Data'!L120,4))</f>
        <v>1931</v>
      </c>
      <c r="B120">
        <f>VALUE(RIGHT(LEFT('SBB FNF CDEC Data'!L120,6),2))</f>
        <v>8</v>
      </c>
      <c r="C120">
        <f t="shared" si="5"/>
        <v>1931</v>
      </c>
      <c r="D120" s="12">
        <v>91.266896202283192</v>
      </c>
      <c r="E120" s="13">
        <v>0</v>
      </c>
      <c r="F120" s="13">
        <f t="shared" si="6"/>
        <v>2.4634041653309255</v>
      </c>
      <c r="G120" s="14">
        <v>2.5000000001652891</v>
      </c>
      <c r="H120" s="12">
        <v>73.654116589068963</v>
      </c>
      <c r="I120" s="13">
        <v>0</v>
      </c>
      <c r="J120" s="13">
        <f t="shared" si="7"/>
        <v>2.1652504434525044</v>
      </c>
      <c r="K120" s="14">
        <v>2.5000000001652891</v>
      </c>
      <c r="L120" s="12">
        <v>86.587010635430318</v>
      </c>
      <c r="M120" s="13">
        <v>0</v>
      </c>
      <c r="N120" s="13">
        <f t="shared" si="8"/>
        <v>2.3841818432236694</v>
      </c>
      <c r="O120" s="14">
        <v>2.5000000001652891</v>
      </c>
      <c r="P120" s="12">
        <v>64.326741374113226</v>
      </c>
      <c r="Q120" s="13">
        <v>0</v>
      </c>
      <c r="R120" s="13">
        <f t="shared" si="9"/>
        <v>1.9861938802984156</v>
      </c>
      <c r="S120" s="14">
        <v>0</v>
      </c>
    </row>
    <row r="121" spans="1:19" x14ac:dyDescent="0.3">
      <c r="A121">
        <f>VALUE(LEFT('SBB FNF CDEC Data'!L121,4))</f>
        <v>1931</v>
      </c>
      <c r="B121">
        <f>VALUE(RIGHT(LEFT('SBB FNF CDEC Data'!L121,6),2))</f>
        <v>9</v>
      </c>
      <c r="C121">
        <f t="shared" si="5"/>
        <v>1931</v>
      </c>
      <c r="D121" s="12">
        <v>87.214699870106173</v>
      </c>
      <c r="E121" s="13">
        <v>0</v>
      </c>
      <c r="F121" s="13">
        <f t="shared" si="6"/>
        <v>1.5521963320117296</v>
      </c>
      <c r="G121" s="14">
        <v>2.5000000001652891</v>
      </c>
      <c r="H121" s="12">
        <v>69.793071495919364</v>
      </c>
      <c r="I121" s="13">
        <v>0</v>
      </c>
      <c r="J121" s="13">
        <f t="shared" si="7"/>
        <v>1.3610450929843099</v>
      </c>
      <c r="K121" s="14">
        <v>2.5000000001652891</v>
      </c>
      <c r="L121" s="12">
        <v>82.585605032726761</v>
      </c>
      <c r="M121" s="13">
        <v>0</v>
      </c>
      <c r="N121" s="13">
        <f t="shared" si="8"/>
        <v>1.5014056025382674</v>
      </c>
      <c r="O121" s="14">
        <v>2.5000000001652891</v>
      </c>
      <c r="P121" s="12">
        <v>63.053359915797841</v>
      </c>
      <c r="Q121" s="13">
        <v>0</v>
      </c>
      <c r="R121" s="13">
        <f t="shared" si="9"/>
        <v>1.2733814583153844</v>
      </c>
      <c r="S121" s="14">
        <v>0</v>
      </c>
    </row>
    <row r="122" spans="1:19" x14ac:dyDescent="0.3">
      <c r="A122">
        <f>VALUE(LEFT('SBB FNF CDEC Data'!L122,4))</f>
        <v>1931</v>
      </c>
      <c r="B122">
        <f>VALUE(RIGHT(LEFT('SBB FNF CDEC Data'!L122,6),2))</f>
        <v>10</v>
      </c>
      <c r="C122">
        <f t="shared" si="5"/>
        <v>1932</v>
      </c>
      <c r="D122" s="12">
        <v>86.385944755921969</v>
      </c>
      <c r="E122" s="13">
        <v>0</v>
      </c>
      <c r="F122" s="13">
        <f t="shared" si="6"/>
        <v>0.82875511418420444</v>
      </c>
      <c r="G122" s="14">
        <v>0</v>
      </c>
      <c r="H122" s="12">
        <v>69.067286480871502</v>
      </c>
      <c r="I122" s="13">
        <v>0</v>
      </c>
      <c r="J122" s="13">
        <f t="shared" si="7"/>
        <v>0.72578501504786175</v>
      </c>
      <c r="K122" s="14">
        <v>0</v>
      </c>
      <c r="L122" s="12">
        <v>81.784210067897064</v>
      </c>
      <c r="M122" s="13">
        <v>0</v>
      </c>
      <c r="N122" s="13">
        <f t="shared" si="8"/>
        <v>0.80139496482969719</v>
      </c>
      <c r="O122" s="14">
        <v>0</v>
      </c>
      <c r="P122" s="12">
        <v>62.377759680126665</v>
      </c>
      <c r="Q122" s="13">
        <v>1.0380559528361677E-2</v>
      </c>
      <c r="R122" s="13">
        <f t="shared" si="9"/>
        <v>0.68598079519953781</v>
      </c>
      <c r="S122" s="14">
        <v>0</v>
      </c>
    </row>
    <row r="123" spans="1:19" x14ac:dyDescent="0.3">
      <c r="A123">
        <f>VALUE(LEFT('SBB FNF CDEC Data'!L123,4))</f>
        <v>1931</v>
      </c>
      <c r="B123">
        <f>VALUE(RIGHT(LEFT('SBB FNF CDEC Data'!L123,6),2))</f>
        <v>11</v>
      </c>
      <c r="C123">
        <f t="shared" si="5"/>
        <v>1932</v>
      </c>
      <c r="D123" s="12">
        <v>86.212567315778387</v>
      </c>
      <c r="E123" s="13">
        <v>0</v>
      </c>
      <c r="F123" s="13">
        <f t="shared" si="6"/>
        <v>0.17337744014358236</v>
      </c>
      <c r="G123" s="14">
        <v>0</v>
      </c>
      <c r="H123" s="12">
        <v>68.915450617840435</v>
      </c>
      <c r="I123" s="13">
        <v>0</v>
      </c>
      <c r="J123" s="13">
        <f t="shared" si="7"/>
        <v>0.15183586303106722</v>
      </c>
      <c r="K123" s="14">
        <v>0</v>
      </c>
      <c r="L123" s="12">
        <v>81.616556432742243</v>
      </c>
      <c r="M123" s="13">
        <v>0</v>
      </c>
      <c r="N123" s="13">
        <f t="shared" si="8"/>
        <v>0.16765363515482079</v>
      </c>
      <c r="O123" s="14">
        <v>0</v>
      </c>
      <c r="P123" s="12">
        <v>62.234244493855648</v>
      </c>
      <c r="Q123" s="13">
        <v>0</v>
      </c>
      <c r="R123" s="13">
        <f t="shared" si="9"/>
        <v>0.14351518627101711</v>
      </c>
      <c r="S123" s="14">
        <v>0</v>
      </c>
    </row>
    <row r="124" spans="1:19" x14ac:dyDescent="0.3">
      <c r="A124">
        <f>VALUE(LEFT('SBB FNF CDEC Data'!L124,4))</f>
        <v>1931</v>
      </c>
      <c r="B124">
        <f>VALUE(RIGHT(LEFT('SBB FNF CDEC Data'!L124,6),2))</f>
        <v>12</v>
      </c>
      <c r="C124">
        <f t="shared" si="5"/>
        <v>1932</v>
      </c>
      <c r="D124" s="12">
        <v>130.54555983883611</v>
      </c>
      <c r="E124" s="13">
        <v>42.230910165986195</v>
      </c>
      <c r="F124" s="13">
        <f t="shared" si="6"/>
        <v>-2.1020823570715308</v>
      </c>
      <c r="G124" s="14">
        <v>0</v>
      </c>
      <c r="H124" s="12">
        <v>113.52285868314854</v>
      </c>
      <c r="I124" s="13">
        <v>42.728841686938388</v>
      </c>
      <c r="J124" s="13">
        <f t="shared" si="7"/>
        <v>-1.8785663783697188</v>
      </c>
      <c r="K124" s="14">
        <v>0</v>
      </c>
      <c r="L124" s="12">
        <v>125.88880064879912</v>
      </c>
      <c r="M124" s="13">
        <v>42.230422725377487</v>
      </c>
      <c r="N124" s="13">
        <f t="shared" si="8"/>
        <v>-2.0418214906793892</v>
      </c>
      <c r="O124" s="14">
        <v>0</v>
      </c>
      <c r="P124" s="12">
        <v>106.76165003512099</v>
      </c>
      <c r="Q124" s="13">
        <v>42.73638608713253</v>
      </c>
      <c r="R124" s="13">
        <f t="shared" si="9"/>
        <v>-1.7910194541328153</v>
      </c>
      <c r="S124" s="14">
        <v>0</v>
      </c>
    </row>
    <row r="125" spans="1:19" x14ac:dyDescent="0.3">
      <c r="A125">
        <f>VALUE(LEFT('SBB FNF CDEC Data'!L125,4))</f>
        <v>1932</v>
      </c>
      <c r="B125">
        <f>VALUE(RIGHT(LEFT('SBB FNF CDEC Data'!L125,6),2))</f>
        <v>1</v>
      </c>
      <c r="C125">
        <f t="shared" si="5"/>
        <v>1932</v>
      </c>
      <c r="D125" s="12">
        <v>158.37674035525981</v>
      </c>
      <c r="E125" s="13">
        <v>27.48548622775105</v>
      </c>
      <c r="F125" s="13">
        <f t="shared" si="6"/>
        <v>-0.34569428867265017</v>
      </c>
      <c r="G125" s="14">
        <v>0</v>
      </c>
      <c r="H125" s="12">
        <v>141.29789682021558</v>
      </c>
      <c r="I125" s="13">
        <v>27.448315807831193</v>
      </c>
      <c r="J125" s="13">
        <f t="shared" si="7"/>
        <v>-0.32672232923584943</v>
      </c>
      <c r="K125" s="14">
        <v>0</v>
      </c>
      <c r="L125" s="12">
        <v>153.71354396681133</v>
      </c>
      <c r="M125" s="13">
        <v>27.485062959692851</v>
      </c>
      <c r="N125" s="13">
        <f t="shared" si="8"/>
        <v>-0.3396803583193595</v>
      </c>
      <c r="O125" s="14">
        <v>0</v>
      </c>
      <c r="P125" s="12">
        <v>134.54459761594535</v>
      </c>
      <c r="Q125" s="13">
        <v>27.463421596182105</v>
      </c>
      <c r="R125" s="13">
        <f t="shared" si="9"/>
        <v>-0.3195259846422509</v>
      </c>
      <c r="S125" s="14">
        <v>0</v>
      </c>
    </row>
    <row r="126" spans="1:19" x14ac:dyDescent="0.3">
      <c r="A126">
        <f>VALUE(LEFT('SBB FNF CDEC Data'!L126,4))</f>
        <v>1932</v>
      </c>
      <c r="B126">
        <f>VALUE(RIGHT(LEFT('SBB FNF CDEC Data'!L126,6),2))</f>
        <v>2</v>
      </c>
      <c r="C126">
        <f t="shared" si="5"/>
        <v>1932</v>
      </c>
      <c r="D126" s="12">
        <v>213.007336661366</v>
      </c>
      <c r="E126" s="13">
        <v>54.813851357766168</v>
      </c>
      <c r="F126" s="13">
        <f t="shared" si="6"/>
        <v>0.18325505165998379</v>
      </c>
      <c r="G126" s="14">
        <v>0</v>
      </c>
      <c r="H126" s="12">
        <v>195.95379478897681</v>
      </c>
      <c r="I126" s="13">
        <v>54.829034945266848</v>
      </c>
      <c r="J126" s="13">
        <f t="shared" si="7"/>
        <v>0.17313697650562432</v>
      </c>
      <c r="K126" s="14">
        <v>0</v>
      </c>
      <c r="L126" s="12">
        <v>208.34479460930507</v>
      </c>
      <c r="M126" s="13">
        <v>54.811741207543811</v>
      </c>
      <c r="N126" s="13">
        <f t="shared" si="8"/>
        <v>0.18049056505007144</v>
      </c>
      <c r="O126" s="14">
        <v>0</v>
      </c>
      <c r="P126" s="12">
        <v>189.26471080737281</v>
      </c>
      <c r="Q126" s="13">
        <v>54.889265358738363</v>
      </c>
      <c r="R126" s="13">
        <f t="shared" si="9"/>
        <v>0.1691521673109051</v>
      </c>
      <c r="S126" s="14">
        <v>0</v>
      </c>
    </row>
    <row r="127" spans="1:19" x14ac:dyDescent="0.3">
      <c r="A127">
        <f>VALUE(LEFT('SBB FNF CDEC Data'!L127,4))</f>
        <v>1932</v>
      </c>
      <c r="B127">
        <f>VALUE(RIGHT(LEFT('SBB FNF CDEC Data'!L127,6),2))</f>
        <v>3</v>
      </c>
      <c r="C127">
        <f t="shared" si="5"/>
        <v>1932</v>
      </c>
      <c r="D127" s="12">
        <v>211.90130131444207</v>
      </c>
      <c r="E127" s="13">
        <v>0</v>
      </c>
      <c r="F127" s="13">
        <f t="shared" si="6"/>
        <v>0.89177663139939745</v>
      </c>
      <c r="G127" s="14">
        <v>0.21425871552453421</v>
      </c>
      <c r="H127" s="12">
        <v>194.88207991904164</v>
      </c>
      <c r="I127" s="13">
        <v>0</v>
      </c>
      <c r="J127" s="13">
        <f t="shared" si="7"/>
        <v>0.85745615441062972</v>
      </c>
      <c r="K127" s="14">
        <v>0.21425871552453421</v>
      </c>
      <c r="L127" s="12">
        <v>207.2468905500989</v>
      </c>
      <c r="M127" s="13">
        <v>0</v>
      </c>
      <c r="N127" s="13">
        <f t="shared" si="8"/>
        <v>0.88364534368163794</v>
      </c>
      <c r="O127" s="14">
        <v>0.21425871552453421</v>
      </c>
      <c r="P127" s="12">
        <v>188.2110936246475</v>
      </c>
      <c r="Q127" s="13">
        <v>0</v>
      </c>
      <c r="R127" s="13">
        <f t="shared" si="9"/>
        <v>0.83935846720077001</v>
      </c>
      <c r="S127" s="14">
        <v>0.21425871552453421</v>
      </c>
    </row>
    <row r="128" spans="1:19" x14ac:dyDescent="0.3">
      <c r="A128">
        <f>VALUE(LEFT('SBB FNF CDEC Data'!L128,4))</f>
        <v>1932</v>
      </c>
      <c r="B128">
        <f>VALUE(RIGHT(LEFT('SBB FNF CDEC Data'!L128,6),2))</f>
        <v>4</v>
      </c>
      <c r="C128">
        <f t="shared" si="5"/>
        <v>1932</v>
      </c>
      <c r="D128" s="12">
        <v>188.24090559683145</v>
      </c>
      <c r="E128" s="13">
        <v>0</v>
      </c>
      <c r="F128" s="13">
        <f t="shared" si="6"/>
        <v>1.3265909079260787</v>
      </c>
      <c r="G128" s="14">
        <v>22.333804809684533</v>
      </c>
      <c r="H128" s="12">
        <v>164.07107334836397</v>
      </c>
      <c r="I128" s="13">
        <v>0</v>
      </c>
      <c r="J128" s="13">
        <f t="shared" si="7"/>
        <v>1.2460536020013535</v>
      </c>
      <c r="K128" s="14">
        <v>29.564952968676323</v>
      </c>
      <c r="L128" s="12">
        <v>183.25088731480966</v>
      </c>
      <c r="M128" s="13">
        <v>0</v>
      </c>
      <c r="N128" s="13">
        <f t="shared" si="8"/>
        <v>1.3107261283885165</v>
      </c>
      <c r="O128" s="14">
        <v>22.68527710690072</v>
      </c>
      <c r="P128" s="12">
        <v>153.28285278509026</v>
      </c>
      <c r="Q128" s="13">
        <v>0</v>
      </c>
      <c r="R128" s="13">
        <f t="shared" si="9"/>
        <v>1.2056275808723882</v>
      </c>
      <c r="S128" s="14">
        <v>33.722613258684859</v>
      </c>
    </row>
    <row r="129" spans="1:19" x14ac:dyDescent="0.3">
      <c r="A129">
        <f>VALUE(LEFT('SBB FNF CDEC Data'!L129,4))</f>
        <v>1932</v>
      </c>
      <c r="B129">
        <f>VALUE(RIGHT(LEFT('SBB FNF CDEC Data'!L129,6),2))</f>
        <v>5</v>
      </c>
      <c r="C129">
        <f t="shared" si="5"/>
        <v>1932</v>
      </c>
      <c r="D129" s="12">
        <v>183.83547754585558</v>
      </c>
      <c r="E129" s="13">
        <v>0</v>
      </c>
      <c r="F129" s="13">
        <f t="shared" si="6"/>
        <v>1.9054280508105821</v>
      </c>
      <c r="G129" s="14">
        <v>2.5000000001652891</v>
      </c>
      <c r="H129" s="12">
        <v>160.64523398025483</v>
      </c>
      <c r="I129" s="13">
        <v>0</v>
      </c>
      <c r="J129" s="13">
        <f t="shared" si="7"/>
        <v>1.7596157480269077</v>
      </c>
      <c r="K129" s="14">
        <v>1.66622362008223</v>
      </c>
      <c r="L129" s="12">
        <v>178.87609151115092</v>
      </c>
      <c r="M129" s="13">
        <v>0</v>
      </c>
      <c r="N129" s="13">
        <f t="shared" si="8"/>
        <v>1.8747958034934529</v>
      </c>
      <c r="O129" s="14">
        <v>2.5000000001652891</v>
      </c>
      <c r="P129" s="12">
        <v>150.47063068344414</v>
      </c>
      <c r="Q129" s="13">
        <v>0</v>
      </c>
      <c r="R129" s="13">
        <f t="shared" si="9"/>
        <v>1.6950753610704905</v>
      </c>
      <c r="S129" s="14">
        <v>1.1171467405756235</v>
      </c>
    </row>
    <row r="130" spans="1:19" x14ac:dyDescent="0.3">
      <c r="A130">
        <f>VALUE(LEFT('SBB FNF CDEC Data'!L130,4))</f>
        <v>1932</v>
      </c>
      <c r="B130">
        <f>VALUE(RIGHT(LEFT('SBB FNF CDEC Data'!L130,6),2))</f>
        <v>6</v>
      </c>
      <c r="C130">
        <f t="shared" si="5"/>
        <v>1932</v>
      </c>
      <c r="D130" s="12">
        <v>166.74021906649523</v>
      </c>
      <c r="E130" s="13">
        <v>0</v>
      </c>
      <c r="F130" s="13">
        <f t="shared" si="6"/>
        <v>3.1998305220281971</v>
      </c>
      <c r="G130" s="14">
        <v>13.895427957332156</v>
      </c>
      <c r="H130" s="12">
        <v>144.63885110434873</v>
      </c>
      <c r="I130" s="13">
        <v>0</v>
      </c>
      <c r="J130" s="13">
        <f t="shared" si="7"/>
        <v>2.957230917375318</v>
      </c>
      <c r="K130" s="14">
        <v>13.04915195853078</v>
      </c>
      <c r="L130" s="12">
        <v>162.31730587732326</v>
      </c>
      <c r="M130" s="13">
        <v>0</v>
      </c>
      <c r="N130" s="13">
        <f t="shared" si="8"/>
        <v>3.1495752538026114</v>
      </c>
      <c r="O130" s="14">
        <v>13.409210380025042</v>
      </c>
      <c r="P130" s="12">
        <v>124.02977184097993</v>
      </c>
      <c r="Q130" s="13">
        <v>0</v>
      </c>
      <c r="R130" s="13">
        <f t="shared" si="9"/>
        <v>2.7923414599148764</v>
      </c>
      <c r="S130" s="14">
        <v>23.648517382549333</v>
      </c>
    </row>
    <row r="131" spans="1:19" x14ac:dyDescent="0.3">
      <c r="A131">
        <f>VALUE(LEFT('SBB FNF CDEC Data'!L131,4))</f>
        <v>1932</v>
      </c>
      <c r="B131">
        <f>VALUE(RIGHT(LEFT('SBB FNF CDEC Data'!L131,6),2))</f>
        <v>7</v>
      </c>
      <c r="C131">
        <f t="shared" ref="C131:C194" si="10">IF(B131&gt;=10,A131+1,A131)</f>
        <v>1932</v>
      </c>
      <c r="D131" s="12">
        <v>103.25234457757816</v>
      </c>
      <c r="E131" s="13">
        <v>0</v>
      </c>
      <c r="F131" s="13">
        <f t="shared" si="6"/>
        <v>3.1900235871808746</v>
      </c>
      <c r="G131" s="14">
        <v>60.297850901736197</v>
      </c>
      <c r="H131" s="12">
        <v>86.635698932170257</v>
      </c>
      <c r="I131" s="13">
        <v>0</v>
      </c>
      <c r="J131" s="13">
        <f t="shared" si="7"/>
        <v>2.9510320701266934</v>
      </c>
      <c r="K131" s="14">
        <v>55.052120102051781</v>
      </c>
      <c r="L131" s="12">
        <v>101.92400954307199</v>
      </c>
      <c r="M131" s="13">
        <v>0</v>
      </c>
      <c r="N131" s="13">
        <f t="shared" si="8"/>
        <v>3.1545233276368947</v>
      </c>
      <c r="O131" s="14">
        <v>57.23877300661438</v>
      </c>
      <c r="P131" s="12">
        <v>81.190209729280681</v>
      </c>
      <c r="Q131" s="13">
        <v>0</v>
      </c>
      <c r="R131" s="13">
        <f t="shared" si="9"/>
        <v>2.7902071663057555</v>
      </c>
      <c r="S131" s="14">
        <v>40.049354945393496</v>
      </c>
    </row>
    <row r="132" spans="1:19" x14ac:dyDescent="0.3">
      <c r="A132">
        <f>VALUE(LEFT('SBB FNF CDEC Data'!L132,4))</f>
        <v>1932</v>
      </c>
      <c r="B132">
        <f>VALUE(RIGHT(LEFT('SBB FNF CDEC Data'!L132,6),2))</f>
        <v>8</v>
      </c>
      <c r="C132">
        <f t="shared" si="10"/>
        <v>1932</v>
      </c>
      <c r="D132" s="12">
        <v>98.300697079074467</v>
      </c>
      <c r="E132" s="13">
        <v>0</v>
      </c>
      <c r="F132" s="13">
        <f t="shared" ref="F132:F195" si="11">(E132-G132)-(D132-D131)</f>
        <v>2.4516474983384002</v>
      </c>
      <c r="G132" s="14">
        <v>2.5000000001652891</v>
      </c>
      <c r="H132" s="12">
        <v>81.946868649513689</v>
      </c>
      <c r="I132" s="13">
        <v>0</v>
      </c>
      <c r="J132" s="13">
        <f t="shared" ref="J132:J195" si="12">(I132-K132)-(H132-H131)</f>
        <v>2.1888302824912786</v>
      </c>
      <c r="K132" s="14">
        <v>2.5000000001652891</v>
      </c>
      <c r="L132" s="12">
        <v>96.993371658838896</v>
      </c>
      <c r="M132" s="13">
        <v>0</v>
      </c>
      <c r="N132" s="13">
        <f t="shared" ref="N132:N195" si="13">(M132-O132)-(L132-L131)</f>
        <v>2.4306378840678038</v>
      </c>
      <c r="O132" s="14">
        <v>2.5000000001652891</v>
      </c>
      <c r="P132" s="12">
        <v>79.06773741170025</v>
      </c>
      <c r="Q132" s="13">
        <v>0</v>
      </c>
      <c r="R132" s="13">
        <f t="shared" ref="R132:R195" si="14">(Q132-S132)-(P132-P131)</f>
        <v>2.1224723175804314</v>
      </c>
      <c r="S132" s="14">
        <v>0</v>
      </c>
    </row>
    <row r="133" spans="1:19" x14ac:dyDescent="0.3">
      <c r="A133">
        <f>VALUE(LEFT('SBB FNF CDEC Data'!L133,4))</f>
        <v>1932</v>
      </c>
      <c r="B133">
        <f>VALUE(RIGHT(LEFT('SBB FNF CDEC Data'!L133,6),2))</f>
        <v>9</v>
      </c>
      <c r="C133">
        <f t="shared" si="10"/>
        <v>1932</v>
      </c>
      <c r="D133" s="12">
        <v>93.875966704098005</v>
      </c>
      <c r="E133" s="13">
        <v>0</v>
      </c>
      <c r="F133" s="13">
        <f t="shared" si="11"/>
        <v>1.9247303748111735</v>
      </c>
      <c r="G133" s="14">
        <v>2.5000000001652891</v>
      </c>
      <c r="H133" s="12">
        <v>79.316248136393796</v>
      </c>
      <c r="I133" s="13">
        <v>0</v>
      </c>
      <c r="J133" s="13">
        <f t="shared" si="12"/>
        <v>1.7251878742085396</v>
      </c>
      <c r="K133" s="14">
        <v>0.90543263891135406</v>
      </c>
      <c r="L133" s="12">
        <v>92.585410237881604</v>
      </c>
      <c r="M133" s="13">
        <v>0</v>
      </c>
      <c r="N133" s="13">
        <f t="shared" si="13"/>
        <v>1.9079614207920033</v>
      </c>
      <c r="O133" s="14">
        <v>2.5000000001652891</v>
      </c>
      <c r="P133" s="12">
        <v>77.373672959013092</v>
      </c>
      <c r="Q133" s="13">
        <v>0</v>
      </c>
      <c r="R133" s="13">
        <f t="shared" si="14"/>
        <v>1.694064452687158</v>
      </c>
      <c r="S133" s="14">
        <v>0</v>
      </c>
    </row>
    <row r="134" spans="1:19" x14ac:dyDescent="0.3">
      <c r="A134">
        <f>VALUE(LEFT('SBB FNF CDEC Data'!L134,4))</f>
        <v>1932</v>
      </c>
      <c r="B134">
        <f>VALUE(RIGHT(LEFT('SBB FNF CDEC Data'!L134,6),2))</f>
        <v>10</v>
      </c>
      <c r="C134">
        <f t="shared" si="10"/>
        <v>1933</v>
      </c>
      <c r="D134" s="12">
        <v>92.806491069873829</v>
      </c>
      <c r="E134" s="13">
        <v>0</v>
      </c>
      <c r="F134" s="13">
        <f t="shared" si="11"/>
        <v>1.069475634224176</v>
      </c>
      <c r="G134" s="14">
        <v>0</v>
      </c>
      <c r="H134" s="12">
        <v>78.35278652488752</v>
      </c>
      <c r="I134" s="13">
        <v>0</v>
      </c>
      <c r="J134" s="13">
        <f t="shared" si="12"/>
        <v>0.96346161150627552</v>
      </c>
      <c r="K134" s="14">
        <v>0</v>
      </c>
      <c r="L134" s="12">
        <v>91.52533156293876</v>
      </c>
      <c r="M134" s="13">
        <v>0</v>
      </c>
      <c r="N134" s="13">
        <f t="shared" si="13"/>
        <v>1.0600786749428437</v>
      </c>
      <c r="O134" s="14">
        <v>0</v>
      </c>
      <c r="P134" s="12">
        <v>77.682690913702217</v>
      </c>
      <c r="Q134" s="13">
        <v>1.2629329595493715</v>
      </c>
      <c r="R134" s="13">
        <f t="shared" si="14"/>
        <v>0.9539150048602465</v>
      </c>
      <c r="S134" s="14">
        <v>0</v>
      </c>
    </row>
    <row r="135" spans="1:19" x14ac:dyDescent="0.3">
      <c r="A135">
        <f>VALUE(LEFT('SBB FNF CDEC Data'!L135,4))</f>
        <v>1932</v>
      </c>
      <c r="B135">
        <f>VALUE(RIGHT(LEFT('SBB FNF CDEC Data'!L135,6),2))</f>
        <v>11</v>
      </c>
      <c r="C135">
        <f t="shared" si="10"/>
        <v>1933</v>
      </c>
      <c r="D135" s="12">
        <v>92.346655622705342</v>
      </c>
      <c r="E135" s="13">
        <v>0</v>
      </c>
      <c r="F135" s="13">
        <f t="shared" si="11"/>
        <v>0.45983544716848712</v>
      </c>
      <c r="G135" s="14">
        <v>0</v>
      </c>
      <c r="H135" s="12">
        <v>77.938533234041842</v>
      </c>
      <c r="I135" s="13">
        <v>0</v>
      </c>
      <c r="J135" s="13">
        <f t="shared" si="12"/>
        <v>0.41425329084567863</v>
      </c>
      <c r="K135" s="14">
        <v>0</v>
      </c>
      <c r="L135" s="12">
        <v>91.069536464923502</v>
      </c>
      <c r="M135" s="13">
        <v>0</v>
      </c>
      <c r="N135" s="13">
        <f t="shared" si="13"/>
        <v>0.4557950980152583</v>
      </c>
      <c r="O135" s="14">
        <v>0</v>
      </c>
      <c r="P135" s="12">
        <v>77.993559330715826</v>
      </c>
      <c r="Q135" s="13">
        <v>0.72415031427974841</v>
      </c>
      <c r="R135" s="13">
        <f t="shared" si="14"/>
        <v>0.41328189726613973</v>
      </c>
      <c r="S135" s="14">
        <v>0</v>
      </c>
    </row>
    <row r="136" spans="1:19" x14ac:dyDescent="0.3">
      <c r="A136">
        <f>VALUE(LEFT('SBB FNF CDEC Data'!L136,4))</f>
        <v>1932</v>
      </c>
      <c r="B136">
        <f>VALUE(RIGHT(LEFT('SBB FNF CDEC Data'!L136,6),2))</f>
        <v>12</v>
      </c>
      <c r="C136">
        <f t="shared" si="10"/>
        <v>1933</v>
      </c>
      <c r="D136" s="12">
        <v>92.927898086449503</v>
      </c>
      <c r="E136" s="13">
        <v>0</v>
      </c>
      <c r="F136" s="13">
        <f t="shared" si="11"/>
        <v>-0.58124246374416089</v>
      </c>
      <c r="G136" s="14">
        <v>0</v>
      </c>
      <c r="H136" s="12">
        <v>78.462158815470843</v>
      </c>
      <c r="I136" s="13">
        <v>0</v>
      </c>
      <c r="J136" s="13">
        <f t="shared" si="12"/>
        <v>-0.52362558142900184</v>
      </c>
      <c r="K136" s="14">
        <v>0</v>
      </c>
      <c r="L136" s="12">
        <v>91.645671835444034</v>
      </c>
      <c r="M136" s="13">
        <v>0</v>
      </c>
      <c r="N136" s="13">
        <f t="shared" si="13"/>
        <v>-0.57613537052053232</v>
      </c>
      <c r="O136" s="14">
        <v>0</v>
      </c>
      <c r="P136" s="12">
        <v>78.517404956925901</v>
      </c>
      <c r="Q136" s="13">
        <v>0</v>
      </c>
      <c r="R136" s="13">
        <f t="shared" si="14"/>
        <v>-0.52384562621007547</v>
      </c>
      <c r="S136" s="14">
        <v>0</v>
      </c>
    </row>
    <row r="137" spans="1:19" x14ac:dyDescent="0.3">
      <c r="A137">
        <f>VALUE(LEFT('SBB FNF CDEC Data'!L137,4))</f>
        <v>1933</v>
      </c>
      <c r="B137">
        <f>VALUE(RIGHT(LEFT('SBB FNF CDEC Data'!L137,6),2))</f>
        <v>1</v>
      </c>
      <c r="C137">
        <f t="shared" si="10"/>
        <v>1933</v>
      </c>
      <c r="D137" s="12">
        <v>182.22080905647968</v>
      </c>
      <c r="E137" s="13">
        <v>88.23569150865805</v>
      </c>
      <c r="F137" s="13">
        <f t="shared" si="11"/>
        <v>-1.057219461372128</v>
      </c>
      <c r="G137" s="14">
        <v>0</v>
      </c>
      <c r="H137" s="12">
        <v>167.68272095193066</v>
      </c>
      <c r="I137" s="13">
        <v>88.243791266018846</v>
      </c>
      <c r="J137" s="13">
        <f t="shared" si="12"/>
        <v>-0.97677087044097277</v>
      </c>
      <c r="K137" s="14">
        <v>0</v>
      </c>
      <c r="L137" s="12">
        <v>180.92626022459555</v>
      </c>
      <c r="M137" s="13">
        <v>88.230516188789792</v>
      </c>
      <c r="N137" s="13">
        <f t="shared" si="13"/>
        <v>-1.0500722003617255</v>
      </c>
      <c r="O137" s="14">
        <v>0</v>
      </c>
      <c r="P137" s="12">
        <v>166.93037256582323</v>
      </c>
      <c r="Q137" s="13">
        <v>87.438130307121099</v>
      </c>
      <c r="R137" s="13">
        <f t="shared" si="14"/>
        <v>-0.97483730177623329</v>
      </c>
      <c r="S137" s="14">
        <v>0</v>
      </c>
    </row>
    <row r="138" spans="1:19" x14ac:dyDescent="0.3">
      <c r="A138">
        <f>VALUE(LEFT('SBB FNF CDEC Data'!L138,4))</f>
        <v>1933</v>
      </c>
      <c r="B138">
        <f>VALUE(RIGHT(LEFT('SBB FNF CDEC Data'!L138,6),2))</f>
        <v>2</v>
      </c>
      <c r="C138">
        <f t="shared" si="10"/>
        <v>1933</v>
      </c>
      <c r="D138" s="12">
        <v>181.84019916024374</v>
      </c>
      <c r="E138" s="13">
        <v>0</v>
      </c>
      <c r="F138" s="13">
        <f t="shared" si="11"/>
        <v>0.38060989623593855</v>
      </c>
      <c r="G138" s="14">
        <v>0</v>
      </c>
      <c r="H138" s="12">
        <v>167.32021601284592</v>
      </c>
      <c r="I138" s="13">
        <v>0</v>
      </c>
      <c r="J138" s="13">
        <f t="shared" si="12"/>
        <v>0.36250493908474368</v>
      </c>
      <c r="K138" s="14">
        <v>0</v>
      </c>
      <c r="L138" s="12">
        <v>180.54726249021769</v>
      </c>
      <c r="M138" s="13">
        <v>0</v>
      </c>
      <c r="N138" s="13">
        <f t="shared" si="13"/>
        <v>0.37899773437786166</v>
      </c>
      <c r="O138" s="14">
        <v>0</v>
      </c>
      <c r="P138" s="12">
        <v>166.56880456116863</v>
      </c>
      <c r="Q138" s="13">
        <v>0</v>
      </c>
      <c r="R138" s="13">
        <f t="shared" si="14"/>
        <v>0.36156800465460037</v>
      </c>
      <c r="S138" s="14">
        <v>0</v>
      </c>
    </row>
    <row r="139" spans="1:19" x14ac:dyDescent="0.3">
      <c r="A139">
        <f>VALUE(LEFT('SBB FNF CDEC Data'!L139,4))</f>
        <v>1933</v>
      </c>
      <c r="B139">
        <f>VALUE(RIGHT(LEFT('SBB FNF CDEC Data'!L139,6),2))</f>
        <v>3</v>
      </c>
      <c r="C139">
        <f t="shared" si="10"/>
        <v>1933</v>
      </c>
      <c r="D139" s="12">
        <v>182.10656041960684</v>
      </c>
      <c r="E139" s="13">
        <v>4.9515766501382874</v>
      </c>
      <c r="F139" s="13">
        <f t="shared" si="11"/>
        <v>0.48521558123236996</v>
      </c>
      <c r="G139" s="14">
        <v>4.199999809542823</v>
      </c>
      <c r="H139" s="12">
        <v>167.6258901447583</v>
      </c>
      <c r="I139" s="13">
        <v>4.9678499513633847</v>
      </c>
      <c r="J139" s="13">
        <f t="shared" si="12"/>
        <v>0.46217600990817864</v>
      </c>
      <c r="K139" s="14">
        <v>4.199999809542823</v>
      </c>
      <c r="L139" s="12">
        <v>180.82053294332053</v>
      </c>
      <c r="M139" s="13">
        <v>4.956436985615432</v>
      </c>
      <c r="N139" s="13">
        <f t="shared" si="13"/>
        <v>0.48316672296977003</v>
      </c>
      <c r="O139" s="14">
        <v>4.199999809542823</v>
      </c>
      <c r="P139" s="12">
        <v>165.63360339486806</v>
      </c>
      <c r="Q139" s="13">
        <v>3.7247949218225456</v>
      </c>
      <c r="R139" s="13">
        <f t="shared" si="14"/>
        <v>0.45999627858029513</v>
      </c>
      <c r="S139" s="14">
        <v>4.199999809542823</v>
      </c>
    </row>
    <row r="140" spans="1:19" x14ac:dyDescent="0.3">
      <c r="A140">
        <f>VALUE(LEFT('SBB FNF CDEC Data'!L140,4))</f>
        <v>1933</v>
      </c>
      <c r="B140">
        <f>VALUE(RIGHT(LEFT('SBB FNF CDEC Data'!L140,6),2))</f>
        <v>4</v>
      </c>
      <c r="C140">
        <f t="shared" si="10"/>
        <v>1933</v>
      </c>
      <c r="D140" s="12">
        <v>165.88466591597154</v>
      </c>
      <c r="E140" s="13">
        <v>0</v>
      </c>
      <c r="F140" s="13">
        <f t="shared" si="11"/>
        <v>1.6574079499550649</v>
      </c>
      <c r="G140" s="14">
        <v>14.564486553680233</v>
      </c>
      <c r="H140" s="12">
        <v>140.50756063020654</v>
      </c>
      <c r="I140" s="13">
        <v>0</v>
      </c>
      <c r="J140" s="13">
        <f t="shared" si="12"/>
        <v>1.5463445966427329</v>
      </c>
      <c r="K140" s="14">
        <v>25.571984917909028</v>
      </c>
      <c r="L140" s="12">
        <v>164.08378171441763</v>
      </c>
      <c r="M140" s="13">
        <v>0</v>
      </c>
      <c r="N140" s="13">
        <f t="shared" si="13"/>
        <v>1.6488062967862653</v>
      </c>
      <c r="O140" s="14">
        <v>15.087944932116638</v>
      </c>
      <c r="P140" s="12">
        <v>133.59639082333544</v>
      </c>
      <c r="Q140" s="13">
        <v>0</v>
      </c>
      <c r="R140" s="13">
        <f t="shared" si="14"/>
        <v>1.5215351903499119</v>
      </c>
      <c r="S140" s="14">
        <v>30.515677381182709</v>
      </c>
    </row>
    <row r="141" spans="1:19" x14ac:dyDescent="0.3">
      <c r="A141">
        <f>VALUE(LEFT('SBB FNF CDEC Data'!L141,4))</f>
        <v>1933</v>
      </c>
      <c r="B141">
        <f>VALUE(RIGHT(LEFT('SBB FNF CDEC Data'!L141,6),2))</f>
        <v>5</v>
      </c>
      <c r="C141">
        <f t="shared" si="10"/>
        <v>1933</v>
      </c>
      <c r="D141" s="12">
        <v>105.95740183574991</v>
      </c>
      <c r="E141" s="13">
        <v>0</v>
      </c>
      <c r="F141" s="13">
        <f t="shared" si="11"/>
        <v>1.572165513219538</v>
      </c>
      <c r="G141" s="14">
        <v>58.355098567002095</v>
      </c>
      <c r="H141" s="12">
        <v>87.816791200937161</v>
      </c>
      <c r="I141" s="13">
        <v>0</v>
      </c>
      <c r="J141" s="13">
        <f t="shared" si="12"/>
        <v>1.4402522613436091</v>
      </c>
      <c r="K141" s="14">
        <v>51.250517167925771</v>
      </c>
      <c r="L141" s="12">
        <v>106.97333883252617</v>
      </c>
      <c r="M141" s="13">
        <v>0</v>
      </c>
      <c r="N141" s="13">
        <f t="shared" si="13"/>
        <v>1.5697861390259433</v>
      </c>
      <c r="O141" s="14">
        <v>55.540656742865515</v>
      </c>
      <c r="P141" s="12">
        <v>95.652362774861004</v>
      </c>
      <c r="Q141" s="13">
        <v>0</v>
      </c>
      <c r="R141" s="13">
        <f t="shared" si="14"/>
        <v>1.4430543589129314</v>
      </c>
      <c r="S141" s="14">
        <v>36.500973689561505</v>
      </c>
    </row>
    <row r="142" spans="1:19" x14ac:dyDescent="0.3">
      <c r="A142">
        <f>VALUE(LEFT('SBB FNF CDEC Data'!L142,4))</f>
        <v>1933</v>
      </c>
      <c r="B142">
        <f>VALUE(RIGHT(LEFT('SBB FNF CDEC Data'!L142,6),2))</f>
        <v>6</v>
      </c>
      <c r="C142">
        <f t="shared" si="10"/>
        <v>1933</v>
      </c>
      <c r="D142" s="12">
        <v>101.17984140425116</v>
      </c>
      <c r="E142" s="13">
        <v>0</v>
      </c>
      <c r="F142" s="13">
        <f t="shared" si="11"/>
        <v>2.2775604313334528</v>
      </c>
      <c r="G142" s="14">
        <v>2.5000000001652891</v>
      </c>
      <c r="H142" s="12">
        <v>83.633092819787649</v>
      </c>
      <c r="I142" s="13">
        <v>0</v>
      </c>
      <c r="J142" s="13">
        <f t="shared" si="12"/>
        <v>2.0179988669266171</v>
      </c>
      <c r="K142" s="14">
        <v>2.1656995142228945</v>
      </c>
      <c r="L142" s="12">
        <v>102.18110686920548</v>
      </c>
      <c r="M142" s="13">
        <v>0</v>
      </c>
      <c r="N142" s="13">
        <f t="shared" si="13"/>
        <v>2.2922319631553991</v>
      </c>
      <c r="O142" s="14">
        <v>2.5000000001652891</v>
      </c>
      <c r="P142" s="12">
        <v>91.528675546913121</v>
      </c>
      <c r="Q142" s="13">
        <v>0</v>
      </c>
      <c r="R142" s="13">
        <f t="shared" si="14"/>
        <v>2.13241481448854</v>
      </c>
      <c r="S142" s="14">
        <v>1.9912724134593431</v>
      </c>
    </row>
    <row r="143" spans="1:19" x14ac:dyDescent="0.3">
      <c r="A143">
        <f>VALUE(LEFT('SBB FNF CDEC Data'!L143,4))</f>
        <v>1933</v>
      </c>
      <c r="B143">
        <f>VALUE(RIGHT(LEFT('SBB FNF CDEC Data'!L143,6),2))</f>
        <v>7</v>
      </c>
      <c r="C143">
        <f t="shared" si="10"/>
        <v>1933</v>
      </c>
      <c r="D143" s="12">
        <v>95.705795419021285</v>
      </c>
      <c r="E143" s="13">
        <v>0</v>
      </c>
      <c r="F143" s="13">
        <f t="shared" si="11"/>
        <v>2.9740459850645893</v>
      </c>
      <c r="G143" s="14">
        <v>2.5000000001652891</v>
      </c>
      <c r="H143" s="12">
        <v>80.975964883079754</v>
      </c>
      <c r="I143" s="13">
        <v>0</v>
      </c>
      <c r="J143" s="13">
        <f t="shared" si="12"/>
        <v>2.6571279367078944</v>
      </c>
      <c r="K143" s="14">
        <v>0</v>
      </c>
      <c r="L143" s="12">
        <v>96.687589570691188</v>
      </c>
      <c r="M143" s="13">
        <v>0</v>
      </c>
      <c r="N143" s="13">
        <f t="shared" si="13"/>
        <v>2.9935172983490022</v>
      </c>
      <c r="O143" s="14">
        <v>2.5000000001652891</v>
      </c>
      <c r="P143" s="12">
        <v>88.718004548725474</v>
      </c>
      <c r="Q143" s="13">
        <v>0</v>
      </c>
      <c r="R143" s="13">
        <f t="shared" si="14"/>
        <v>2.8106709981876463</v>
      </c>
      <c r="S143" s="14">
        <v>0</v>
      </c>
    </row>
    <row r="144" spans="1:19" x14ac:dyDescent="0.3">
      <c r="A144">
        <f>VALUE(LEFT('SBB FNF CDEC Data'!L144,4))</f>
        <v>1933</v>
      </c>
      <c r="B144">
        <f>VALUE(RIGHT(LEFT('SBB FNF CDEC Data'!L144,6),2))</f>
        <v>8</v>
      </c>
      <c r="C144">
        <f t="shared" si="10"/>
        <v>1933</v>
      </c>
      <c r="D144" s="12">
        <v>90.738645922148891</v>
      </c>
      <c r="E144" s="13">
        <v>0</v>
      </c>
      <c r="F144" s="13">
        <f t="shared" si="11"/>
        <v>2.4671494967071057</v>
      </c>
      <c r="G144" s="14">
        <v>2.5000000001652891</v>
      </c>
      <c r="H144" s="12">
        <v>78.734347436765376</v>
      </c>
      <c r="I144" s="13">
        <v>0</v>
      </c>
      <c r="J144" s="13">
        <f t="shared" si="12"/>
        <v>2.241617446314379</v>
      </c>
      <c r="K144" s="14">
        <v>0</v>
      </c>
      <c r="L144" s="12">
        <v>94.183099759331355</v>
      </c>
      <c r="M144" s="13">
        <v>0</v>
      </c>
      <c r="N144" s="13">
        <f t="shared" si="13"/>
        <v>2.5044898113598322</v>
      </c>
      <c r="O144" s="14">
        <v>0</v>
      </c>
      <c r="P144" s="12">
        <v>86.346854459056345</v>
      </c>
      <c r="Q144" s="13">
        <v>0</v>
      </c>
      <c r="R144" s="13">
        <f t="shared" si="14"/>
        <v>2.3711500896691291</v>
      </c>
      <c r="S144" s="14">
        <v>0</v>
      </c>
    </row>
    <row r="145" spans="1:19" x14ac:dyDescent="0.3">
      <c r="A145">
        <f>VALUE(LEFT('SBB FNF CDEC Data'!L145,4))</f>
        <v>1933</v>
      </c>
      <c r="B145">
        <f>VALUE(RIGHT(LEFT('SBB FNF CDEC Data'!L145,6),2))</f>
        <v>9</v>
      </c>
      <c r="C145">
        <f t="shared" si="10"/>
        <v>1933</v>
      </c>
      <c r="D145" s="12">
        <v>89.076907349583848</v>
      </c>
      <c r="E145" s="13">
        <v>0</v>
      </c>
      <c r="F145" s="13">
        <f t="shared" si="11"/>
        <v>1.6421751200309174</v>
      </c>
      <c r="G145" s="14">
        <v>1.9563452534124809E-2</v>
      </c>
      <c r="H145" s="12">
        <v>77.229212582522862</v>
      </c>
      <c r="I145" s="13">
        <v>0</v>
      </c>
      <c r="J145" s="13">
        <f t="shared" si="12"/>
        <v>1.5051348542425131</v>
      </c>
      <c r="K145" s="14">
        <v>0</v>
      </c>
      <c r="L145" s="12">
        <v>92.501459159428464</v>
      </c>
      <c r="M145" s="13">
        <v>0</v>
      </c>
      <c r="N145" s="13">
        <f t="shared" si="13"/>
        <v>1.6816405999028916</v>
      </c>
      <c r="O145" s="14">
        <v>0</v>
      </c>
      <c r="P145" s="12">
        <v>84.754744864054246</v>
      </c>
      <c r="Q145" s="13">
        <v>0</v>
      </c>
      <c r="R145" s="13">
        <f t="shared" si="14"/>
        <v>1.5921095950020998</v>
      </c>
      <c r="S145" s="14">
        <v>0</v>
      </c>
    </row>
    <row r="146" spans="1:19" x14ac:dyDescent="0.3">
      <c r="A146">
        <f>VALUE(LEFT('SBB FNF CDEC Data'!L146,4))</f>
        <v>1933</v>
      </c>
      <c r="B146">
        <f>VALUE(RIGHT(LEFT('SBB FNF CDEC Data'!L146,6),2))</f>
        <v>10</v>
      </c>
      <c r="C146">
        <f t="shared" si="10"/>
        <v>1934</v>
      </c>
      <c r="D146" s="12">
        <v>88.053642976643104</v>
      </c>
      <c r="E146" s="13">
        <v>0</v>
      </c>
      <c r="F146" s="13">
        <f t="shared" si="11"/>
        <v>1.0232643729407442</v>
      </c>
      <c r="G146" s="14">
        <v>0</v>
      </c>
      <c r="H146" s="12">
        <v>80.87310342739579</v>
      </c>
      <c r="I146" s="13">
        <v>4.5983867389273509</v>
      </c>
      <c r="J146" s="13">
        <f t="shared" si="12"/>
        <v>0.95449589405442303</v>
      </c>
      <c r="K146" s="14">
        <v>0</v>
      </c>
      <c r="L146" s="12">
        <v>92.762789009622367</v>
      </c>
      <c r="M146" s="13">
        <v>1.3139895954640033</v>
      </c>
      <c r="N146" s="13">
        <f t="shared" si="13"/>
        <v>1.0526597452701005</v>
      </c>
      <c r="O146" s="14">
        <v>0</v>
      </c>
      <c r="P146" s="12">
        <v>88.19145979749608</v>
      </c>
      <c r="Q146" s="13">
        <v>4.4448569846058197</v>
      </c>
      <c r="R146" s="13">
        <f t="shared" si="14"/>
        <v>1.0081420511639854</v>
      </c>
      <c r="S146" s="14">
        <v>0</v>
      </c>
    </row>
    <row r="147" spans="1:19" x14ac:dyDescent="0.3">
      <c r="A147">
        <f>VALUE(LEFT('SBB FNF CDEC Data'!L147,4))</f>
        <v>1933</v>
      </c>
      <c r="B147">
        <f>VALUE(RIGHT(LEFT('SBB FNF CDEC Data'!L147,6),2))</f>
        <v>11</v>
      </c>
      <c r="C147">
        <f t="shared" si="10"/>
        <v>1934</v>
      </c>
      <c r="D147" s="12">
        <v>87.589916506954566</v>
      </c>
      <c r="E147" s="13">
        <v>4.4429022364414622E-2</v>
      </c>
      <c r="F147" s="13">
        <f t="shared" si="11"/>
        <v>0.50815549205295274</v>
      </c>
      <c r="G147" s="14">
        <v>0</v>
      </c>
      <c r="H147" s="12">
        <v>81.074381425320524</v>
      </c>
      <c r="I147" s="13">
        <v>0.68472292543602553</v>
      </c>
      <c r="J147" s="13">
        <f t="shared" si="12"/>
        <v>0.48344492751129142</v>
      </c>
      <c r="K147" s="14">
        <v>0</v>
      </c>
      <c r="L147" s="12">
        <v>92.904391268978316</v>
      </c>
      <c r="M147" s="13">
        <v>0.66784244620359745</v>
      </c>
      <c r="N147" s="13">
        <f t="shared" si="13"/>
        <v>0.52624018684764851</v>
      </c>
      <c r="O147" s="14">
        <v>0</v>
      </c>
      <c r="P147" s="12">
        <v>88.342515984333943</v>
      </c>
      <c r="Q147" s="13">
        <v>0.66081817495593764</v>
      </c>
      <c r="R147" s="13">
        <f t="shared" si="14"/>
        <v>0.5097619881180746</v>
      </c>
      <c r="S147" s="14">
        <v>0</v>
      </c>
    </row>
    <row r="148" spans="1:19" x14ac:dyDescent="0.3">
      <c r="A148">
        <f>VALUE(LEFT('SBB FNF CDEC Data'!L148,4))</f>
        <v>1933</v>
      </c>
      <c r="B148">
        <f>VALUE(RIGHT(LEFT('SBB FNF CDEC Data'!L148,6),2))</f>
        <v>12</v>
      </c>
      <c r="C148">
        <f t="shared" si="10"/>
        <v>1934</v>
      </c>
      <c r="D148" s="12">
        <v>146.11906305828032</v>
      </c>
      <c r="E148" s="13">
        <v>56.561878117664307</v>
      </c>
      <c r="F148" s="13">
        <f t="shared" si="11"/>
        <v>-1.9672684336614452</v>
      </c>
      <c r="G148" s="14">
        <v>0</v>
      </c>
      <c r="H148" s="12">
        <v>140.1243127819464</v>
      </c>
      <c r="I148" s="13">
        <v>57.155109074492159</v>
      </c>
      <c r="J148" s="13">
        <f t="shared" si="12"/>
        <v>-1.8948222821337168</v>
      </c>
      <c r="K148" s="14">
        <v>0</v>
      </c>
      <c r="L148" s="12">
        <v>152.0886375331005</v>
      </c>
      <c r="M148" s="13">
        <v>57.151632723092135</v>
      </c>
      <c r="N148" s="13">
        <f t="shared" si="13"/>
        <v>-2.0326135410300452</v>
      </c>
      <c r="O148" s="14">
        <v>0</v>
      </c>
      <c r="P148" s="12">
        <v>146.18634575022847</v>
      </c>
      <c r="Q148" s="13">
        <v>55.871813454250059</v>
      </c>
      <c r="R148" s="13">
        <f t="shared" si="14"/>
        <v>-1.9720163116444667</v>
      </c>
      <c r="S148" s="14">
        <v>0</v>
      </c>
    </row>
    <row r="149" spans="1:19" x14ac:dyDescent="0.3">
      <c r="A149">
        <f>VALUE(LEFT('SBB FNF CDEC Data'!L149,4))</f>
        <v>1934</v>
      </c>
      <c r="B149">
        <f>VALUE(RIGHT(LEFT('SBB FNF CDEC Data'!L149,6),2))</f>
        <v>1</v>
      </c>
      <c r="C149">
        <f t="shared" si="10"/>
        <v>1934</v>
      </c>
      <c r="D149" s="12">
        <v>166.11192966628676</v>
      </c>
      <c r="E149" s="13">
        <v>19.870677099697886</v>
      </c>
      <c r="F149" s="13">
        <f t="shared" si="11"/>
        <v>-0.12218950830855135</v>
      </c>
      <c r="G149" s="14">
        <v>0</v>
      </c>
      <c r="H149" s="12">
        <v>160.11988949508995</v>
      </c>
      <c r="I149" s="13">
        <v>19.876007156911371</v>
      </c>
      <c r="J149" s="13">
        <f t="shared" si="12"/>
        <v>-0.1195695562321788</v>
      </c>
      <c r="K149" s="14">
        <v>0</v>
      </c>
      <c r="L149" s="12">
        <v>172.08880341020247</v>
      </c>
      <c r="M149" s="13">
        <v>19.875365234301317</v>
      </c>
      <c r="N149" s="13">
        <f t="shared" si="13"/>
        <v>-0.12480064280066117</v>
      </c>
      <c r="O149" s="14">
        <v>0</v>
      </c>
      <c r="P149" s="12">
        <v>166.19990043680917</v>
      </c>
      <c r="Q149" s="13">
        <v>19.891331244517186</v>
      </c>
      <c r="R149" s="13">
        <f t="shared" si="14"/>
        <v>-0.12222344206351821</v>
      </c>
      <c r="S149" s="14">
        <v>0</v>
      </c>
    </row>
    <row r="150" spans="1:19" x14ac:dyDescent="0.3">
      <c r="A150">
        <f>VALUE(LEFT('SBB FNF CDEC Data'!L150,4))</f>
        <v>1934</v>
      </c>
      <c r="B150">
        <f>VALUE(RIGHT(LEFT('SBB FNF CDEC Data'!L150,6),2))</f>
        <v>2</v>
      </c>
      <c r="C150">
        <f t="shared" si="10"/>
        <v>1934</v>
      </c>
      <c r="D150" s="12">
        <v>166.86911203778016</v>
      </c>
      <c r="E150" s="13">
        <v>0</v>
      </c>
      <c r="F150" s="13">
        <f t="shared" si="11"/>
        <v>-0.75718237149339984</v>
      </c>
      <c r="G150" s="14">
        <v>0</v>
      </c>
      <c r="H150" s="12">
        <v>160.86140069702745</v>
      </c>
      <c r="I150" s="13">
        <v>0</v>
      </c>
      <c r="J150" s="13">
        <f t="shared" si="12"/>
        <v>-0.74151120193749875</v>
      </c>
      <c r="K150" s="14">
        <v>0</v>
      </c>
      <c r="L150" s="12">
        <v>172.86161728602141</v>
      </c>
      <c r="M150" s="13">
        <v>0</v>
      </c>
      <c r="N150" s="13">
        <f t="shared" si="13"/>
        <v>-0.77281387581894023</v>
      </c>
      <c r="O150" s="14">
        <v>0</v>
      </c>
      <c r="P150" s="12">
        <v>166.95731288100257</v>
      </c>
      <c r="Q150" s="13">
        <v>0</v>
      </c>
      <c r="R150" s="13">
        <f t="shared" si="14"/>
        <v>-0.75741244419339182</v>
      </c>
      <c r="S150" s="14">
        <v>0</v>
      </c>
    </row>
    <row r="151" spans="1:19" x14ac:dyDescent="0.3">
      <c r="A151">
        <f>VALUE(LEFT('SBB FNF CDEC Data'!L151,4))</f>
        <v>1934</v>
      </c>
      <c r="B151">
        <f>VALUE(RIGHT(LEFT('SBB FNF CDEC Data'!L151,6),2))</f>
        <v>3</v>
      </c>
      <c r="C151">
        <f t="shared" si="10"/>
        <v>1934</v>
      </c>
      <c r="D151" s="12">
        <v>165.86272623039577</v>
      </c>
      <c r="E151" s="13">
        <v>0</v>
      </c>
      <c r="F151" s="13">
        <f t="shared" si="11"/>
        <v>0.90081317393214744</v>
      </c>
      <c r="G151" s="14">
        <v>0.10557263345224292</v>
      </c>
      <c r="H151" s="12">
        <v>148.72139211406358</v>
      </c>
      <c r="I151" s="13">
        <v>0</v>
      </c>
      <c r="J151" s="13">
        <f t="shared" si="12"/>
        <v>0.86483134828560893</v>
      </c>
      <c r="K151" s="14">
        <v>11.275177234678264</v>
      </c>
      <c r="L151" s="12">
        <v>171.83663143370453</v>
      </c>
      <c r="M151" s="13">
        <v>0</v>
      </c>
      <c r="N151" s="13">
        <f t="shared" si="13"/>
        <v>0.91941321886464533</v>
      </c>
      <c r="O151" s="14">
        <v>0.10557263345224292</v>
      </c>
      <c r="P151" s="12">
        <v>136.52973520297735</v>
      </c>
      <c r="Q151" s="13">
        <v>0</v>
      </c>
      <c r="R151" s="13">
        <f t="shared" si="14"/>
        <v>0.85535639831991617</v>
      </c>
      <c r="S151" s="14">
        <v>29.5722212797053</v>
      </c>
    </row>
    <row r="152" spans="1:19" x14ac:dyDescent="0.3">
      <c r="A152">
        <f>VALUE(LEFT('SBB FNF CDEC Data'!L152,4))</f>
        <v>1934</v>
      </c>
      <c r="B152">
        <f>VALUE(RIGHT(LEFT('SBB FNF CDEC Data'!L152,6),2))</f>
        <v>4</v>
      </c>
      <c r="C152">
        <f t="shared" si="10"/>
        <v>1934</v>
      </c>
      <c r="D152" s="12">
        <v>148.22918961831132</v>
      </c>
      <c r="E152" s="13">
        <v>0</v>
      </c>
      <c r="F152" s="13">
        <f t="shared" si="11"/>
        <v>1.6221875875441008</v>
      </c>
      <c r="G152" s="14">
        <v>16.01134902454034</v>
      </c>
      <c r="H152" s="12">
        <v>127.37272429517486</v>
      </c>
      <c r="I152" s="13">
        <v>0</v>
      </c>
      <c r="J152" s="13">
        <f t="shared" si="12"/>
        <v>1.5122938949243938</v>
      </c>
      <c r="K152" s="14">
        <v>19.83637392396432</v>
      </c>
      <c r="L152" s="12">
        <v>153.97810690557515</v>
      </c>
      <c r="M152" s="13">
        <v>0</v>
      </c>
      <c r="N152" s="13">
        <f t="shared" si="13"/>
        <v>1.6560912416233577</v>
      </c>
      <c r="O152" s="14">
        <v>16.202433286506022</v>
      </c>
      <c r="P152" s="12">
        <v>125.64384627458013</v>
      </c>
      <c r="Q152" s="13">
        <v>0</v>
      </c>
      <c r="R152" s="13">
        <f t="shared" si="14"/>
        <v>1.4720342225324945</v>
      </c>
      <c r="S152" s="14">
        <v>9.4138547058647273</v>
      </c>
    </row>
    <row r="153" spans="1:19" x14ac:dyDescent="0.3">
      <c r="A153">
        <f>VALUE(LEFT('SBB FNF CDEC Data'!L153,4))</f>
        <v>1934</v>
      </c>
      <c r="B153">
        <f>VALUE(RIGHT(LEFT('SBB FNF CDEC Data'!L153,6),2))</f>
        <v>5</v>
      </c>
      <c r="C153">
        <f t="shared" si="10"/>
        <v>1934</v>
      </c>
      <c r="D153" s="12">
        <v>102.84313169405408</v>
      </c>
      <c r="E153" s="13">
        <v>0</v>
      </c>
      <c r="F153" s="13">
        <f t="shared" si="11"/>
        <v>2.1218357179131715</v>
      </c>
      <c r="G153" s="14">
        <v>43.264222206344073</v>
      </c>
      <c r="H153" s="12">
        <v>85.500314668436175</v>
      </c>
      <c r="I153" s="13">
        <v>0</v>
      </c>
      <c r="J153" s="13">
        <f t="shared" si="12"/>
        <v>1.9590409495813006</v>
      </c>
      <c r="K153" s="14">
        <v>39.913368677157386</v>
      </c>
      <c r="L153" s="12">
        <v>110.4465091638597</v>
      </c>
      <c r="M153" s="13">
        <v>0</v>
      </c>
      <c r="N153" s="13">
        <f t="shared" si="13"/>
        <v>2.1787395026391962</v>
      </c>
      <c r="O153" s="14">
        <v>41.352858239076248</v>
      </c>
      <c r="P153" s="12">
        <v>93.184497527915653</v>
      </c>
      <c r="Q153" s="13">
        <v>0</v>
      </c>
      <c r="R153" s="13">
        <f t="shared" si="14"/>
        <v>1.9844208111198149</v>
      </c>
      <c r="S153" s="14">
        <v>30.47492793554466</v>
      </c>
    </row>
    <row r="154" spans="1:19" x14ac:dyDescent="0.3">
      <c r="A154">
        <f>VALUE(LEFT('SBB FNF CDEC Data'!L154,4))</f>
        <v>1934</v>
      </c>
      <c r="B154">
        <f>VALUE(RIGHT(LEFT('SBB FNF CDEC Data'!L154,6),2))</f>
        <v>6</v>
      </c>
      <c r="C154">
        <f t="shared" si="10"/>
        <v>1934</v>
      </c>
      <c r="D154" s="12">
        <v>98.071528672577315</v>
      </c>
      <c r="E154" s="13">
        <v>0</v>
      </c>
      <c r="F154" s="13">
        <f t="shared" si="11"/>
        <v>2.2716030213114751</v>
      </c>
      <c r="G154" s="14">
        <v>2.5000000001652891</v>
      </c>
      <c r="H154" s="12">
        <v>81.846054988955444</v>
      </c>
      <c r="I154" s="13">
        <v>0</v>
      </c>
      <c r="J154" s="13">
        <f t="shared" si="12"/>
        <v>2.0231555219065749</v>
      </c>
      <c r="K154" s="14">
        <v>1.6311041575741558</v>
      </c>
      <c r="L154" s="12">
        <v>105.55967989563162</v>
      </c>
      <c r="M154" s="13">
        <v>0</v>
      </c>
      <c r="N154" s="13">
        <f t="shared" si="13"/>
        <v>2.3868292680627947</v>
      </c>
      <c r="O154" s="14">
        <v>2.5000000001652891</v>
      </c>
      <c r="P154" s="12">
        <v>88.961629259833273</v>
      </c>
      <c r="Q154" s="13">
        <v>0</v>
      </c>
      <c r="R154" s="13">
        <f t="shared" si="14"/>
        <v>2.1326923071577819</v>
      </c>
      <c r="S154" s="14">
        <v>2.0901759609245976</v>
      </c>
    </row>
    <row r="155" spans="1:19" x14ac:dyDescent="0.3">
      <c r="A155">
        <f>VALUE(LEFT('SBB FNF CDEC Data'!L155,4))</f>
        <v>1934</v>
      </c>
      <c r="B155">
        <f>VALUE(RIGHT(LEFT('SBB FNF CDEC Data'!L155,6),2))</f>
        <v>7</v>
      </c>
      <c r="C155">
        <f t="shared" si="10"/>
        <v>1934</v>
      </c>
      <c r="D155" s="12">
        <v>95.368077109682915</v>
      </c>
      <c r="E155" s="13">
        <v>0</v>
      </c>
      <c r="F155" s="13">
        <f t="shared" si="11"/>
        <v>2.7034515628944007</v>
      </c>
      <c r="G155" s="14">
        <v>0</v>
      </c>
      <c r="H155" s="12">
        <v>79.432954745250242</v>
      </c>
      <c r="I155" s="13">
        <v>0</v>
      </c>
      <c r="J155" s="13">
        <f t="shared" si="12"/>
        <v>2.4131002437052018</v>
      </c>
      <c r="K155" s="14">
        <v>0</v>
      </c>
      <c r="L155" s="12">
        <v>102.72222949681438</v>
      </c>
      <c r="M155" s="13">
        <v>0</v>
      </c>
      <c r="N155" s="13">
        <f t="shared" si="13"/>
        <v>2.8374503988172393</v>
      </c>
      <c r="O155" s="14">
        <v>0</v>
      </c>
      <c r="P155" s="12">
        <v>86.421197363652269</v>
      </c>
      <c r="Q155" s="13">
        <v>0</v>
      </c>
      <c r="R155" s="13">
        <f t="shared" si="14"/>
        <v>2.5404318961810048</v>
      </c>
      <c r="S155" s="14">
        <v>0</v>
      </c>
    </row>
    <row r="156" spans="1:19" x14ac:dyDescent="0.3">
      <c r="A156">
        <f>VALUE(LEFT('SBB FNF CDEC Data'!L156,4))</f>
        <v>1934</v>
      </c>
      <c r="B156">
        <f>VALUE(RIGHT(LEFT('SBB FNF CDEC Data'!L156,6),2))</f>
        <v>8</v>
      </c>
      <c r="C156">
        <f t="shared" si="10"/>
        <v>1934</v>
      </c>
      <c r="D156" s="12">
        <v>92.915976486753664</v>
      </c>
      <c r="E156" s="13">
        <v>0</v>
      </c>
      <c r="F156" s="13">
        <f t="shared" si="11"/>
        <v>2.452100622929251</v>
      </c>
      <c r="G156" s="14">
        <v>0</v>
      </c>
      <c r="H156" s="12">
        <v>77.244210292789944</v>
      </c>
      <c r="I156" s="13">
        <v>0</v>
      </c>
      <c r="J156" s="13">
        <f t="shared" si="12"/>
        <v>2.1887444524602984</v>
      </c>
      <c r="K156" s="14">
        <v>0</v>
      </c>
      <c r="L156" s="12">
        <v>100.14858845734946</v>
      </c>
      <c r="M156" s="13">
        <v>0</v>
      </c>
      <c r="N156" s="13">
        <f t="shared" si="13"/>
        <v>2.573641039464917</v>
      </c>
      <c r="O156" s="14">
        <v>0</v>
      </c>
      <c r="P156" s="12">
        <v>84.116959802811579</v>
      </c>
      <c r="Q156" s="13">
        <v>0</v>
      </c>
      <c r="R156" s="13">
        <f t="shared" si="14"/>
        <v>2.30423756084069</v>
      </c>
      <c r="S156" s="14">
        <v>0</v>
      </c>
    </row>
    <row r="157" spans="1:19" x14ac:dyDescent="0.3">
      <c r="A157">
        <f>VALUE(LEFT('SBB FNF CDEC Data'!L157,4))</f>
        <v>1934</v>
      </c>
      <c r="B157">
        <f>VALUE(RIGHT(LEFT('SBB FNF CDEC Data'!L157,6),2))</f>
        <v>9</v>
      </c>
      <c r="C157">
        <f t="shared" si="10"/>
        <v>1934</v>
      </c>
      <c r="D157" s="12">
        <v>91.080717523770332</v>
      </c>
      <c r="E157" s="13">
        <v>0</v>
      </c>
      <c r="F157" s="13">
        <f t="shared" si="11"/>
        <v>1.8352589629833318</v>
      </c>
      <c r="G157" s="14">
        <v>0</v>
      </c>
      <c r="H157" s="12">
        <v>75.606058564228633</v>
      </c>
      <c r="I157" s="13">
        <v>0</v>
      </c>
      <c r="J157" s="13">
        <f t="shared" si="12"/>
        <v>1.6381517285613114</v>
      </c>
      <c r="K157" s="14">
        <v>0</v>
      </c>
      <c r="L157" s="12">
        <v>98.222363350185091</v>
      </c>
      <c r="M157" s="13">
        <v>0</v>
      </c>
      <c r="N157" s="13">
        <f t="shared" si="13"/>
        <v>1.9262251071643703</v>
      </c>
      <c r="O157" s="14">
        <v>0</v>
      </c>
      <c r="P157" s="12">
        <v>82.392367999020109</v>
      </c>
      <c r="Q157" s="13">
        <v>0</v>
      </c>
      <c r="R157" s="13">
        <f t="shared" si="14"/>
        <v>1.7245918037914691</v>
      </c>
      <c r="S157" s="14">
        <v>0</v>
      </c>
    </row>
    <row r="158" spans="1:19" x14ac:dyDescent="0.3">
      <c r="A158">
        <f>VALUE(LEFT('SBB FNF CDEC Data'!L158,4))</f>
        <v>1934</v>
      </c>
      <c r="B158">
        <f>VALUE(RIGHT(LEFT('SBB FNF CDEC Data'!L158,6),2))</f>
        <v>10</v>
      </c>
      <c r="C158">
        <f t="shared" si="10"/>
        <v>1935</v>
      </c>
      <c r="D158" s="12">
        <v>93.979880622467491</v>
      </c>
      <c r="E158" s="13">
        <v>3.5749614090271944</v>
      </c>
      <c r="F158" s="13">
        <f t="shared" si="11"/>
        <v>0.67579831033003579</v>
      </c>
      <c r="G158" s="14">
        <v>0</v>
      </c>
      <c r="H158" s="12">
        <v>79.579092334683025</v>
      </c>
      <c r="I158" s="13">
        <v>4.5794674329627698</v>
      </c>
      <c r="J158" s="13">
        <f t="shared" si="12"/>
        <v>0.60643366250837705</v>
      </c>
      <c r="K158" s="14">
        <v>0</v>
      </c>
      <c r="L158" s="12">
        <v>101.13086210246638</v>
      </c>
      <c r="M158" s="13">
        <v>3.6174816055030652</v>
      </c>
      <c r="N158" s="13">
        <f t="shared" si="13"/>
        <v>0.70898285322177568</v>
      </c>
      <c r="O158" s="14">
        <v>0</v>
      </c>
      <c r="P158" s="12">
        <v>86.189982364707561</v>
      </c>
      <c r="Q158" s="13">
        <v>4.4351535716738715</v>
      </c>
      <c r="R158" s="13">
        <f t="shared" si="14"/>
        <v>0.63753920598642022</v>
      </c>
      <c r="S158" s="14">
        <v>0</v>
      </c>
    </row>
    <row r="159" spans="1:19" x14ac:dyDescent="0.3">
      <c r="A159">
        <f>VALUE(LEFT('SBB FNF CDEC Data'!L159,4))</f>
        <v>1934</v>
      </c>
      <c r="B159">
        <f>VALUE(RIGHT(LEFT('SBB FNF CDEC Data'!L159,6),2))</f>
        <v>11</v>
      </c>
      <c r="C159">
        <f t="shared" si="10"/>
        <v>1935</v>
      </c>
      <c r="D159" s="12">
        <v>94.936649676249658</v>
      </c>
      <c r="E159" s="13">
        <v>0.41866101592161364</v>
      </c>
      <c r="F159" s="13">
        <f t="shared" si="11"/>
        <v>-0.53810803786055394</v>
      </c>
      <c r="G159" s="14">
        <v>0</v>
      </c>
      <c r="H159" s="12">
        <v>80.509127330397121</v>
      </c>
      <c r="I159" s="13">
        <v>0.44452623462530327</v>
      </c>
      <c r="J159" s="13">
        <f t="shared" si="12"/>
        <v>-0.48550876108879193</v>
      </c>
      <c r="K159" s="14">
        <v>0</v>
      </c>
      <c r="L159" s="12">
        <v>102.10206837670857</v>
      </c>
      <c r="M159" s="13">
        <v>0.40697695910545789</v>
      </c>
      <c r="N159" s="13">
        <f t="shared" si="13"/>
        <v>-0.56422931513673413</v>
      </c>
      <c r="O159" s="14">
        <v>0</v>
      </c>
      <c r="P159" s="12">
        <v>87.129584704575123</v>
      </c>
      <c r="Q159" s="13">
        <v>0.42995205647280837</v>
      </c>
      <c r="R159" s="13">
        <f t="shared" si="14"/>
        <v>-0.50965028339475404</v>
      </c>
      <c r="S159" s="14">
        <v>0</v>
      </c>
    </row>
    <row r="160" spans="1:19" x14ac:dyDescent="0.3">
      <c r="A160">
        <f>VALUE(LEFT('SBB FNF CDEC Data'!L160,4))</f>
        <v>1934</v>
      </c>
      <c r="B160">
        <f>VALUE(RIGHT(LEFT('SBB FNF CDEC Data'!L160,6),2))</f>
        <v>12</v>
      </c>
      <c r="C160">
        <f t="shared" si="10"/>
        <v>1935</v>
      </c>
      <c r="D160" s="12">
        <v>95.142647359227851</v>
      </c>
      <c r="E160" s="13">
        <v>0</v>
      </c>
      <c r="F160" s="13">
        <f t="shared" si="11"/>
        <v>-0.2059976829781931</v>
      </c>
      <c r="G160" s="14">
        <v>0</v>
      </c>
      <c r="H160" s="12">
        <v>80.695035539646781</v>
      </c>
      <c r="I160" s="13">
        <v>0</v>
      </c>
      <c r="J160" s="13">
        <f t="shared" si="12"/>
        <v>-0.18590820924966067</v>
      </c>
      <c r="K160" s="14">
        <v>0</v>
      </c>
      <c r="L160" s="12">
        <v>102.31804348251003</v>
      </c>
      <c r="M160" s="13">
        <v>0</v>
      </c>
      <c r="N160" s="13">
        <f t="shared" si="13"/>
        <v>-0.21597510580146206</v>
      </c>
      <c r="O160" s="14">
        <v>0</v>
      </c>
      <c r="P160" s="12">
        <v>87.324711510150692</v>
      </c>
      <c r="Q160" s="13">
        <v>0</v>
      </c>
      <c r="R160" s="13">
        <f t="shared" si="14"/>
        <v>-0.19512680557556905</v>
      </c>
      <c r="S160" s="14">
        <v>0</v>
      </c>
    </row>
    <row r="161" spans="1:19" x14ac:dyDescent="0.3">
      <c r="A161">
        <f>VALUE(LEFT('SBB FNF CDEC Data'!L161,4))</f>
        <v>1935</v>
      </c>
      <c r="B161">
        <f>VALUE(RIGHT(LEFT('SBB FNF CDEC Data'!L161,6),2))</f>
        <v>1</v>
      </c>
      <c r="C161">
        <f t="shared" si="10"/>
        <v>1935</v>
      </c>
      <c r="D161" s="12">
        <v>134.94943203349214</v>
      </c>
      <c r="E161" s="13">
        <v>38.295334372054647</v>
      </c>
      <c r="F161" s="13">
        <f t="shared" si="11"/>
        <v>-1.5114503022096457</v>
      </c>
      <c r="G161" s="14">
        <v>0</v>
      </c>
      <c r="H161" s="12">
        <v>120.37438683567947</v>
      </c>
      <c r="I161" s="13">
        <v>38.298417121200671</v>
      </c>
      <c r="J161" s="13">
        <f t="shared" si="12"/>
        <v>-1.3809341748320207</v>
      </c>
      <c r="K161" s="14">
        <v>0</v>
      </c>
      <c r="L161" s="12">
        <v>142.18829934422794</v>
      </c>
      <c r="M161" s="13">
        <v>38.293984001603292</v>
      </c>
      <c r="N161" s="13">
        <f t="shared" si="13"/>
        <v>-1.5762718601146162</v>
      </c>
      <c r="O161" s="14">
        <v>0</v>
      </c>
      <c r="P161" s="12">
        <v>127.06209639008455</v>
      </c>
      <c r="Q161" s="13">
        <v>38.296561853972015</v>
      </c>
      <c r="R161" s="13">
        <f t="shared" si="14"/>
        <v>-1.4408230259618406</v>
      </c>
      <c r="S161" s="14">
        <v>0</v>
      </c>
    </row>
    <row r="162" spans="1:19" x14ac:dyDescent="0.3">
      <c r="A162">
        <f>VALUE(LEFT('SBB FNF CDEC Data'!L162,4))</f>
        <v>1935</v>
      </c>
      <c r="B162">
        <f>VALUE(RIGHT(LEFT('SBB FNF CDEC Data'!L162,6),2))</f>
        <v>2</v>
      </c>
      <c r="C162">
        <f t="shared" si="10"/>
        <v>1935</v>
      </c>
      <c r="D162" s="12">
        <v>257.10247620318228</v>
      </c>
      <c r="E162" s="13">
        <v>121.71061136601107</v>
      </c>
      <c r="F162" s="13">
        <f t="shared" si="11"/>
        <v>-0.44243280367906834</v>
      </c>
      <c r="G162" s="14">
        <v>0</v>
      </c>
      <c r="H162" s="12">
        <v>242.48636103557303</v>
      </c>
      <c r="I162" s="13">
        <v>121.68975723847271</v>
      </c>
      <c r="J162" s="13">
        <f t="shared" si="12"/>
        <v>-0.42221696142084397</v>
      </c>
      <c r="K162" s="14">
        <v>0</v>
      </c>
      <c r="L162" s="12">
        <v>264.35261616701229</v>
      </c>
      <c r="M162" s="13">
        <v>121.71184990323275</v>
      </c>
      <c r="N162" s="13">
        <f t="shared" si="13"/>
        <v>-0.4524669195515969</v>
      </c>
      <c r="O162" s="14">
        <v>0</v>
      </c>
      <c r="P162" s="12">
        <v>249.17648699547115</v>
      </c>
      <c r="Q162" s="13">
        <v>121.68290905122051</v>
      </c>
      <c r="R162" s="13">
        <f t="shared" si="14"/>
        <v>-0.43148155416609768</v>
      </c>
      <c r="S162" s="14">
        <v>0</v>
      </c>
    </row>
    <row r="163" spans="1:19" x14ac:dyDescent="0.3">
      <c r="A163">
        <f>VALUE(LEFT('SBB FNF CDEC Data'!L163,4))</f>
        <v>1935</v>
      </c>
      <c r="B163">
        <f>VALUE(RIGHT(LEFT('SBB FNF CDEC Data'!L163,6),2))</f>
        <v>3</v>
      </c>
      <c r="C163">
        <f t="shared" si="10"/>
        <v>1935</v>
      </c>
      <c r="D163" s="12">
        <v>398.31100546308096</v>
      </c>
      <c r="E163" s="13">
        <v>140.67648675097371</v>
      </c>
      <c r="F163" s="13">
        <f t="shared" si="11"/>
        <v>-0.53204250892497384</v>
      </c>
      <c r="G163" s="14">
        <v>0</v>
      </c>
      <c r="H163" s="12">
        <v>383.68257785293656</v>
      </c>
      <c r="I163" s="13">
        <v>140.67651449692852</v>
      </c>
      <c r="J163" s="13">
        <f t="shared" si="12"/>
        <v>-0.51970232043501596</v>
      </c>
      <c r="K163" s="14">
        <v>0</v>
      </c>
      <c r="L163" s="12">
        <v>405.56671488564604</v>
      </c>
      <c r="M163" s="13">
        <v>140.67593524153372</v>
      </c>
      <c r="N163" s="13">
        <f t="shared" si="13"/>
        <v>-0.53816347710002788</v>
      </c>
      <c r="O163" s="14">
        <v>0</v>
      </c>
      <c r="P163" s="12">
        <v>390.37851674582805</v>
      </c>
      <c r="Q163" s="13">
        <v>140.67667897220181</v>
      </c>
      <c r="R163" s="13">
        <f t="shared" si="14"/>
        <v>-0.52535077815508657</v>
      </c>
      <c r="S163" s="14">
        <v>0</v>
      </c>
    </row>
    <row r="164" spans="1:19" x14ac:dyDescent="0.3">
      <c r="A164">
        <f>VALUE(LEFT('SBB FNF CDEC Data'!L164,4))</f>
        <v>1935</v>
      </c>
      <c r="B164">
        <f>VALUE(RIGHT(LEFT('SBB FNF CDEC Data'!L164,6),2))</f>
        <v>4</v>
      </c>
      <c r="C164">
        <f t="shared" si="10"/>
        <v>1935</v>
      </c>
      <c r="D164" s="12">
        <v>574.66047382802765</v>
      </c>
      <c r="E164" s="13">
        <v>177.91735537190092</v>
      </c>
      <c r="F164" s="13">
        <f t="shared" si="11"/>
        <v>0.39298603693103473</v>
      </c>
      <c r="G164" s="14">
        <v>1.1749009700232047</v>
      </c>
      <c r="H164" s="12">
        <v>560.02779646130159</v>
      </c>
      <c r="I164" s="13">
        <v>177.91735537190092</v>
      </c>
      <c r="J164" s="13">
        <f t="shared" si="12"/>
        <v>0.38687358468715161</v>
      </c>
      <c r="K164" s="14">
        <v>1.1852631788487293</v>
      </c>
      <c r="L164" s="12">
        <v>581.88547663248835</v>
      </c>
      <c r="M164" s="13">
        <v>177.91735537190112</v>
      </c>
      <c r="N164" s="13">
        <f t="shared" si="13"/>
        <v>0.3960109624063648</v>
      </c>
      <c r="O164" s="14">
        <v>1.2025826626524563</v>
      </c>
      <c r="P164" s="12">
        <v>566.70214630598548</v>
      </c>
      <c r="Q164" s="13">
        <v>177.91735537190115</v>
      </c>
      <c r="R164" s="13">
        <f t="shared" si="14"/>
        <v>0.38966655000456285</v>
      </c>
      <c r="S164" s="14">
        <v>1.2040592617391659</v>
      </c>
    </row>
    <row r="165" spans="1:19" x14ac:dyDescent="0.3">
      <c r="A165">
        <f>VALUE(LEFT('SBB FNF CDEC Data'!L165,4))</f>
        <v>1935</v>
      </c>
      <c r="B165">
        <f>VALUE(RIGHT(LEFT('SBB FNF CDEC Data'!L165,6),2))</f>
        <v>5</v>
      </c>
      <c r="C165">
        <f t="shared" si="10"/>
        <v>1935</v>
      </c>
      <c r="D165" s="12">
        <v>558.48993955321248</v>
      </c>
      <c r="E165" s="13">
        <v>0</v>
      </c>
      <c r="F165" s="13">
        <f t="shared" si="11"/>
        <v>4.1643508168888843</v>
      </c>
      <c r="G165" s="14">
        <v>12.006183457926284</v>
      </c>
      <c r="H165" s="12">
        <v>543.75710814853369</v>
      </c>
      <c r="I165" s="13">
        <v>0</v>
      </c>
      <c r="J165" s="13">
        <f t="shared" si="12"/>
        <v>4.104555432969649</v>
      </c>
      <c r="K165" s="14">
        <v>12.166132879798253</v>
      </c>
      <c r="L165" s="12">
        <v>565.39703167810876</v>
      </c>
      <c r="M165" s="13">
        <v>0</v>
      </c>
      <c r="N165" s="13">
        <f t="shared" si="13"/>
        <v>4.19312723100645</v>
      </c>
      <c r="O165" s="14">
        <v>12.295317723373138</v>
      </c>
      <c r="P165" s="12">
        <v>550.28790039831244</v>
      </c>
      <c r="Q165" s="13">
        <v>0</v>
      </c>
      <c r="R165" s="13">
        <f t="shared" si="14"/>
        <v>4.131444343597062</v>
      </c>
      <c r="S165" s="14">
        <v>12.282801564075973</v>
      </c>
    </row>
    <row r="166" spans="1:19" x14ac:dyDescent="0.3">
      <c r="A166">
        <f>VALUE(LEFT('SBB FNF CDEC Data'!L166,4))</f>
        <v>1935</v>
      </c>
      <c r="B166">
        <f>VALUE(RIGHT(LEFT('SBB FNF CDEC Data'!L166,6),2))</f>
        <v>6</v>
      </c>
      <c r="C166">
        <f t="shared" si="10"/>
        <v>1935</v>
      </c>
      <c r="D166" s="12">
        <v>505.09090880159823</v>
      </c>
      <c r="E166" s="13">
        <v>0</v>
      </c>
      <c r="F166" s="13">
        <f t="shared" si="11"/>
        <v>5.8559399431989334</v>
      </c>
      <c r="G166" s="14">
        <v>47.543090808415315</v>
      </c>
      <c r="H166" s="12">
        <v>459.43195496998459</v>
      </c>
      <c r="I166" s="13">
        <v>0</v>
      </c>
      <c r="J166" s="13">
        <f t="shared" si="12"/>
        <v>5.6769255137033809</v>
      </c>
      <c r="K166" s="14">
        <v>78.64822766484572</v>
      </c>
      <c r="L166" s="12">
        <v>513.36398637544141</v>
      </c>
      <c r="M166" s="13">
        <v>0</v>
      </c>
      <c r="N166" s="13">
        <f t="shared" si="13"/>
        <v>5.9009372782181728</v>
      </c>
      <c r="O166" s="14">
        <v>46.132108024449174</v>
      </c>
      <c r="P166" s="12">
        <v>432.90667653483132</v>
      </c>
      <c r="Q166" s="13">
        <v>0</v>
      </c>
      <c r="R166" s="13">
        <f t="shared" si="14"/>
        <v>5.6176574921566242</v>
      </c>
      <c r="S166" s="14">
        <v>111.7635663713245</v>
      </c>
    </row>
    <row r="167" spans="1:19" x14ac:dyDescent="0.3">
      <c r="A167">
        <f>VALUE(LEFT('SBB FNF CDEC Data'!L167,4))</f>
        <v>1935</v>
      </c>
      <c r="B167">
        <f>VALUE(RIGHT(LEFT('SBB FNF CDEC Data'!L167,6),2))</f>
        <v>7</v>
      </c>
      <c r="C167">
        <f t="shared" si="10"/>
        <v>1935</v>
      </c>
      <c r="D167" s="12">
        <v>430.0254653020686</v>
      </c>
      <c r="E167" s="13">
        <v>0</v>
      </c>
      <c r="F167" s="13">
        <f t="shared" si="11"/>
        <v>5.8433883784059617</v>
      </c>
      <c r="G167" s="14">
        <v>69.222055121123674</v>
      </c>
      <c r="H167" s="12">
        <v>369.04838410930023</v>
      </c>
      <c r="I167" s="13">
        <v>0</v>
      </c>
      <c r="J167" s="13">
        <f t="shared" si="12"/>
        <v>5.5056851824852373</v>
      </c>
      <c r="K167" s="14">
        <v>84.877885678199121</v>
      </c>
      <c r="L167" s="12">
        <v>437.616441657736</v>
      </c>
      <c r="M167" s="13">
        <v>0</v>
      </c>
      <c r="N167" s="13">
        <f t="shared" si="13"/>
        <v>5.8935756530023724</v>
      </c>
      <c r="O167" s="14">
        <v>69.853969064703037</v>
      </c>
      <c r="P167" s="12">
        <v>330.25115166867141</v>
      </c>
      <c r="Q167" s="13">
        <v>0</v>
      </c>
      <c r="R167" s="13">
        <f t="shared" si="14"/>
        <v>5.2983664928039218</v>
      </c>
      <c r="S167" s="14">
        <v>97.357158373355986</v>
      </c>
    </row>
    <row r="168" spans="1:19" x14ac:dyDescent="0.3">
      <c r="A168">
        <f>VALUE(LEFT('SBB FNF CDEC Data'!L168,4))</f>
        <v>1935</v>
      </c>
      <c r="B168">
        <f>VALUE(RIGHT(LEFT('SBB FNF CDEC Data'!L168,6),2))</f>
        <v>8</v>
      </c>
      <c r="C168">
        <f t="shared" si="10"/>
        <v>1935</v>
      </c>
      <c r="D168" s="12">
        <v>356.23365875928278</v>
      </c>
      <c r="E168" s="13">
        <v>0</v>
      </c>
      <c r="F168" s="13">
        <f t="shared" si="11"/>
        <v>5.0638459536644262</v>
      </c>
      <c r="G168" s="14">
        <v>68.727960589121395</v>
      </c>
      <c r="H168" s="12">
        <v>295.9746840041617</v>
      </c>
      <c r="I168" s="13">
        <v>0</v>
      </c>
      <c r="J168" s="13">
        <f t="shared" si="12"/>
        <v>4.7015574243419707</v>
      </c>
      <c r="K168" s="14">
        <v>68.372142680796557</v>
      </c>
      <c r="L168" s="12">
        <v>363.03001723293232</v>
      </c>
      <c r="M168" s="13">
        <v>0</v>
      </c>
      <c r="N168" s="13">
        <f t="shared" si="13"/>
        <v>5.1068394866504718</v>
      </c>
      <c r="O168" s="14">
        <v>69.479584938153209</v>
      </c>
      <c r="P168" s="12">
        <v>257.29359549460708</v>
      </c>
      <c r="Q168" s="13">
        <v>0</v>
      </c>
      <c r="R168" s="13">
        <f t="shared" si="14"/>
        <v>4.4586564717491228</v>
      </c>
      <c r="S168" s="14">
        <v>68.498899702315214</v>
      </c>
    </row>
    <row r="169" spans="1:19" x14ac:dyDescent="0.3">
      <c r="A169">
        <f>VALUE(LEFT('SBB FNF CDEC Data'!L169,4))</f>
        <v>1935</v>
      </c>
      <c r="B169">
        <f>VALUE(RIGHT(LEFT('SBB FNF CDEC Data'!L169,6),2))</f>
        <v>9</v>
      </c>
      <c r="C169">
        <f t="shared" si="10"/>
        <v>1935</v>
      </c>
      <c r="D169" s="12">
        <v>294.22302225465626</v>
      </c>
      <c r="E169" s="13">
        <v>0</v>
      </c>
      <c r="F169" s="13">
        <f t="shared" si="11"/>
        <v>3.2605760843748968</v>
      </c>
      <c r="G169" s="14">
        <v>58.750060420251621</v>
      </c>
      <c r="H169" s="12">
        <v>245.00296156050618</v>
      </c>
      <c r="I169" s="13">
        <v>0</v>
      </c>
      <c r="J169" s="13">
        <f t="shared" si="12"/>
        <v>2.9804243369338081</v>
      </c>
      <c r="K169" s="14">
        <v>47.991298106721715</v>
      </c>
      <c r="L169" s="12">
        <v>295.21222842990062</v>
      </c>
      <c r="M169" s="13">
        <v>0</v>
      </c>
      <c r="N169" s="13">
        <f t="shared" si="13"/>
        <v>3.2768617328363945</v>
      </c>
      <c r="O169" s="14">
        <v>64.540927070195309</v>
      </c>
      <c r="P169" s="12">
        <v>201.75583245589911</v>
      </c>
      <c r="Q169" s="13">
        <v>0</v>
      </c>
      <c r="R169" s="13">
        <f t="shared" si="14"/>
        <v>2.7674322525626351</v>
      </c>
      <c r="S169" s="14">
        <v>52.77033078614533</v>
      </c>
    </row>
    <row r="170" spans="1:19" x14ac:dyDescent="0.3">
      <c r="A170">
        <f>VALUE(LEFT('SBB FNF CDEC Data'!L170,4))</f>
        <v>1935</v>
      </c>
      <c r="B170">
        <f>VALUE(RIGHT(LEFT('SBB FNF CDEC Data'!L170,6),2))</f>
        <v>10</v>
      </c>
      <c r="C170">
        <f t="shared" si="10"/>
        <v>1936</v>
      </c>
      <c r="D170" s="12">
        <v>272.25729248499596</v>
      </c>
      <c r="E170" s="13">
        <v>0</v>
      </c>
      <c r="F170" s="13">
        <f t="shared" si="11"/>
        <v>1.2295471231215096</v>
      </c>
      <c r="G170" s="14">
        <v>20.73618264653879</v>
      </c>
      <c r="H170" s="12">
        <v>223.55424634588877</v>
      </c>
      <c r="I170" s="13">
        <v>0</v>
      </c>
      <c r="J170" s="13">
        <f t="shared" si="12"/>
        <v>1.1268100573966109</v>
      </c>
      <c r="K170" s="14">
        <v>20.321905157220797</v>
      </c>
      <c r="L170" s="12">
        <v>262.18907631767456</v>
      </c>
      <c r="M170" s="13">
        <v>0</v>
      </c>
      <c r="N170" s="13">
        <f t="shared" si="13"/>
        <v>1.2200217827974953</v>
      </c>
      <c r="O170" s="14">
        <v>31.803130329428562</v>
      </c>
      <c r="P170" s="12">
        <v>180.20786939515449</v>
      </c>
      <c r="Q170" s="13">
        <v>0</v>
      </c>
      <c r="R170" s="13">
        <f t="shared" si="14"/>
        <v>1.0304197110583893</v>
      </c>
      <c r="S170" s="14">
        <v>20.517543349686232</v>
      </c>
    </row>
    <row r="171" spans="1:19" x14ac:dyDescent="0.3">
      <c r="A171">
        <f>VALUE(LEFT('SBB FNF CDEC Data'!L171,4))</f>
        <v>1935</v>
      </c>
      <c r="B171">
        <f>VALUE(RIGHT(LEFT('SBB FNF CDEC Data'!L171,6),2))</f>
        <v>11</v>
      </c>
      <c r="C171">
        <f t="shared" si="10"/>
        <v>1936</v>
      </c>
      <c r="D171" s="12">
        <v>209.46418256509224</v>
      </c>
      <c r="E171" s="13">
        <v>0</v>
      </c>
      <c r="F171" s="13">
        <f t="shared" si="11"/>
        <v>4.2951634105598657E-2</v>
      </c>
      <c r="G171" s="14">
        <v>62.750158285798115</v>
      </c>
      <c r="H171" s="12">
        <v>161.74568241459389</v>
      </c>
      <c r="I171" s="13">
        <v>0</v>
      </c>
      <c r="J171" s="13">
        <f t="shared" si="12"/>
        <v>3.9142254589535241E-2</v>
      </c>
      <c r="K171" s="14">
        <v>61.769421676705349</v>
      </c>
      <c r="L171" s="12">
        <v>197.50046976902541</v>
      </c>
      <c r="M171" s="13">
        <v>0</v>
      </c>
      <c r="N171" s="13">
        <f t="shared" si="13"/>
        <v>4.2081206326272991E-2</v>
      </c>
      <c r="O171" s="14">
        <v>64.646525342322875</v>
      </c>
      <c r="P171" s="12">
        <v>130.23378699939764</v>
      </c>
      <c r="Q171" s="13">
        <v>0</v>
      </c>
      <c r="R171" s="13">
        <f t="shared" si="14"/>
        <v>3.4200261064768256E-2</v>
      </c>
      <c r="S171" s="14">
        <v>49.939882134692084</v>
      </c>
    </row>
    <row r="172" spans="1:19" x14ac:dyDescent="0.3">
      <c r="A172">
        <f>VALUE(LEFT('SBB FNF CDEC Data'!L172,4))</f>
        <v>1935</v>
      </c>
      <c r="B172">
        <f>VALUE(RIGHT(LEFT('SBB FNF CDEC Data'!L172,6),2))</f>
        <v>12</v>
      </c>
      <c r="C172">
        <f t="shared" si="10"/>
        <v>1936</v>
      </c>
      <c r="D172" s="12">
        <v>210.02034958511197</v>
      </c>
      <c r="E172" s="13">
        <v>0</v>
      </c>
      <c r="F172" s="13">
        <f t="shared" si="11"/>
        <v>-0.5561670200197284</v>
      </c>
      <c r="G172" s="14">
        <v>0</v>
      </c>
      <c r="H172" s="12">
        <v>162.22681641892802</v>
      </c>
      <c r="I172" s="13">
        <v>0</v>
      </c>
      <c r="J172" s="13">
        <f t="shared" si="12"/>
        <v>-0.48113400433413744</v>
      </c>
      <c r="K172" s="14">
        <v>0</v>
      </c>
      <c r="L172" s="12">
        <v>198.04187693769558</v>
      </c>
      <c r="M172" s="13">
        <v>0</v>
      </c>
      <c r="N172" s="13">
        <f t="shared" si="13"/>
        <v>-0.54140716867016181</v>
      </c>
      <c r="O172" s="14">
        <v>0</v>
      </c>
      <c r="P172" s="12">
        <v>130.66175104429442</v>
      </c>
      <c r="Q172" s="13">
        <v>0</v>
      </c>
      <c r="R172" s="13">
        <f t="shared" si="14"/>
        <v>-0.42796404489678253</v>
      </c>
      <c r="S172" s="14">
        <v>0</v>
      </c>
    </row>
    <row r="173" spans="1:19" x14ac:dyDescent="0.3">
      <c r="A173">
        <f>VALUE(LEFT('SBB FNF CDEC Data'!L173,4))</f>
        <v>1936</v>
      </c>
      <c r="B173">
        <f>VALUE(RIGHT(LEFT('SBB FNF CDEC Data'!L173,6),2))</f>
        <v>1</v>
      </c>
      <c r="C173">
        <f t="shared" si="10"/>
        <v>1936</v>
      </c>
      <c r="D173" s="12">
        <v>290.08023452633546</v>
      </c>
      <c r="E173" s="13">
        <v>78.218301822260017</v>
      </c>
      <c r="F173" s="13">
        <f t="shared" si="11"/>
        <v>-1.8415831189634702</v>
      </c>
      <c r="G173" s="14">
        <v>0</v>
      </c>
      <c r="H173" s="12">
        <v>242.14569045883073</v>
      </c>
      <c r="I173" s="13">
        <v>78.23729854021289</v>
      </c>
      <c r="J173" s="13">
        <f t="shared" si="12"/>
        <v>-1.6815754996898136</v>
      </c>
      <c r="K173" s="14">
        <v>0</v>
      </c>
      <c r="L173" s="12">
        <v>278.10323751715026</v>
      </c>
      <c r="M173" s="13">
        <v>78.221754428262955</v>
      </c>
      <c r="N173" s="13">
        <f t="shared" si="13"/>
        <v>-1.839606151191731</v>
      </c>
      <c r="O173" s="14">
        <v>0</v>
      </c>
      <c r="P173" s="12">
        <v>210.40399913703416</v>
      </c>
      <c r="Q173" s="13">
        <v>78.224152302419554</v>
      </c>
      <c r="R173" s="13">
        <f t="shared" si="14"/>
        <v>-1.5180957903201886</v>
      </c>
      <c r="S173" s="14">
        <v>0</v>
      </c>
    </row>
    <row r="174" spans="1:19" x14ac:dyDescent="0.3">
      <c r="A174">
        <f>VALUE(LEFT('SBB FNF CDEC Data'!L174,4))</f>
        <v>1936</v>
      </c>
      <c r="B174">
        <f>VALUE(RIGHT(LEFT('SBB FNF CDEC Data'!L174,6),2))</f>
        <v>2</v>
      </c>
      <c r="C174">
        <f t="shared" si="10"/>
        <v>1936</v>
      </c>
      <c r="D174" s="12">
        <v>441.10008691537303</v>
      </c>
      <c r="E174" s="13">
        <v>148.51410658307208</v>
      </c>
      <c r="F174" s="13">
        <f t="shared" si="11"/>
        <v>-2.5057458059654891</v>
      </c>
      <c r="G174" s="14">
        <v>0</v>
      </c>
      <c r="H174" s="12">
        <v>392.98548254248158</v>
      </c>
      <c r="I174" s="13">
        <v>148.51410658307239</v>
      </c>
      <c r="J174" s="13">
        <f t="shared" si="12"/>
        <v>-2.3256855005784587</v>
      </c>
      <c r="K174" s="14">
        <v>0</v>
      </c>
      <c r="L174" s="12">
        <v>429.0780997683533</v>
      </c>
      <c r="M174" s="13">
        <v>148.51410658307231</v>
      </c>
      <c r="N174" s="13">
        <f t="shared" si="13"/>
        <v>-2.4607556681307301</v>
      </c>
      <c r="O174" s="14">
        <v>0</v>
      </c>
      <c r="P174" s="12">
        <v>361.1298980622766</v>
      </c>
      <c r="Q174" s="13">
        <v>148.51410658307188</v>
      </c>
      <c r="R174" s="13">
        <f t="shared" si="14"/>
        <v>-2.2117923421705541</v>
      </c>
      <c r="S174" s="14">
        <v>0</v>
      </c>
    </row>
    <row r="175" spans="1:19" x14ac:dyDescent="0.3">
      <c r="A175">
        <f>VALUE(LEFT('SBB FNF CDEC Data'!L175,4))</f>
        <v>1936</v>
      </c>
      <c r="B175">
        <f>VALUE(RIGHT(LEFT('SBB FNF CDEC Data'!L175,6),2))</f>
        <v>3</v>
      </c>
      <c r="C175">
        <f t="shared" si="10"/>
        <v>1936</v>
      </c>
      <c r="D175" s="12">
        <v>548.72662097105172</v>
      </c>
      <c r="E175" s="13">
        <v>108.70719331270426</v>
      </c>
      <c r="F175" s="13">
        <f t="shared" si="11"/>
        <v>1.0806592570255731</v>
      </c>
      <c r="G175" s="14">
        <v>0</v>
      </c>
      <c r="H175" s="12">
        <v>500.6551392784616</v>
      </c>
      <c r="I175" s="13">
        <v>108.69555743640642</v>
      </c>
      <c r="J175" s="13">
        <f t="shared" si="12"/>
        <v>1.0259007004263907</v>
      </c>
      <c r="K175" s="14">
        <v>0</v>
      </c>
      <c r="L175" s="12">
        <v>537.59380577047716</v>
      </c>
      <c r="M175" s="13">
        <v>109.58318559007508</v>
      </c>
      <c r="N175" s="13">
        <f t="shared" si="13"/>
        <v>1.0674795879512118</v>
      </c>
      <c r="O175" s="14">
        <v>0</v>
      </c>
      <c r="P175" s="12">
        <v>468.30841918288513</v>
      </c>
      <c r="Q175" s="13">
        <v>108.16786953462184</v>
      </c>
      <c r="R175" s="13">
        <f t="shared" si="14"/>
        <v>0.98934841401330686</v>
      </c>
      <c r="S175" s="14">
        <v>0</v>
      </c>
    </row>
    <row r="176" spans="1:19" x14ac:dyDescent="0.3">
      <c r="A176">
        <f>VALUE(LEFT('SBB FNF CDEC Data'!L176,4))</f>
        <v>1936</v>
      </c>
      <c r="B176">
        <f>VALUE(RIGHT(LEFT('SBB FNF CDEC Data'!L176,6),2))</f>
        <v>4</v>
      </c>
      <c r="C176">
        <f t="shared" si="10"/>
        <v>1936</v>
      </c>
      <c r="D176" s="12">
        <v>543.28382941830421</v>
      </c>
      <c r="E176" s="13">
        <v>0</v>
      </c>
      <c r="F176" s="13">
        <f t="shared" si="11"/>
        <v>1.789283867277053</v>
      </c>
      <c r="G176" s="14">
        <v>3.6535076854704549</v>
      </c>
      <c r="H176" s="12">
        <v>495.30184471985461</v>
      </c>
      <c r="I176" s="13">
        <v>0</v>
      </c>
      <c r="J176" s="13">
        <f t="shared" si="12"/>
        <v>1.7035207521948967</v>
      </c>
      <c r="K176" s="14">
        <v>3.6497738064120933</v>
      </c>
      <c r="L176" s="12">
        <v>532.17823121641482</v>
      </c>
      <c r="M176" s="13">
        <v>0</v>
      </c>
      <c r="N176" s="13">
        <f t="shared" si="13"/>
        <v>1.769427888315565</v>
      </c>
      <c r="O176" s="14">
        <v>3.6461466657467807</v>
      </c>
      <c r="P176" s="12">
        <v>463.02691347936133</v>
      </c>
      <c r="Q176" s="13">
        <v>0</v>
      </c>
      <c r="R176" s="13">
        <f t="shared" si="14"/>
        <v>1.6458186652537532</v>
      </c>
      <c r="S176" s="14">
        <v>3.6356870382700524</v>
      </c>
    </row>
    <row r="177" spans="1:19" x14ac:dyDescent="0.3">
      <c r="A177">
        <f>VALUE(LEFT('SBB FNF CDEC Data'!L177,4))</f>
        <v>1936</v>
      </c>
      <c r="B177">
        <f>VALUE(RIGHT(LEFT('SBB FNF CDEC Data'!L177,6),2))</f>
        <v>5</v>
      </c>
      <c r="C177">
        <f t="shared" si="10"/>
        <v>1936</v>
      </c>
      <c r="D177" s="12">
        <v>532.55030778579885</v>
      </c>
      <c r="E177" s="13">
        <v>0</v>
      </c>
      <c r="F177" s="13">
        <f t="shared" si="11"/>
        <v>4.1794322198707921</v>
      </c>
      <c r="G177" s="14">
        <v>6.5540894126345659</v>
      </c>
      <c r="H177" s="12">
        <v>484.78197765348062</v>
      </c>
      <c r="I177" s="13">
        <v>0</v>
      </c>
      <c r="J177" s="13">
        <f t="shared" si="12"/>
        <v>3.9781128047489513</v>
      </c>
      <c r="K177" s="14">
        <v>6.541754261625039</v>
      </c>
      <c r="L177" s="12">
        <v>521.51557831888908</v>
      </c>
      <c r="M177" s="13">
        <v>0</v>
      </c>
      <c r="N177" s="13">
        <f t="shared" si="13"/>
        <v>4.1328811685805427</v>
      </c>
      <c r="O177" s="14">
        <v>6.5297717289451889</v>
      </c>
      <c r="P177" s="12">
        <v>452.68894049440001</v>
      </c>
      <c r="Q177" s="13">
        <v>0</v>
      </c>
      <c r="R177" s="13">
        <f t="shared" si="14"/>
        <v>3.8427554240575024</v>
      </c>
      <c r="S177" s="14">
        <v>6.495217560903809</v>
      </c>
    </row>
    <row r="178" spans="1:19" x14ac:dyDescent="0.3">
      <c r="A178">
        <f>VALUE(LEFT('SBB FNF CDEC Data'!L178,4))</f>
        <v>1936</v>
      </c>
      <c r="B178">
        <f>VALUE(RIGHT(LEFT('SBB FNF CDEC Data'!L178,6),2))</f>
        <v>6</v>
      </c>
      <c r="C178">
        <f t="shared" si="10"/>
        <v>1936</v>
      </c>
      <c r="D178" s="12">
        <v>519.79474290476583</v>
      </c>
      <c r="E178" s="13">
        <v>0</v>
      </c>
      <c r="F178" s="13">
        <f t="shared" si="11"/>
        <v>4.5402304828775151</v>
      </c>
      <c r="G178" s="14">
        <v>8.2153343981555089</v>
      </c>
      <c r="H178" s="12">
        <v>472.26129338223029</v>
      </c>
      <c r="I178" s="13">
        <v>0</v>
      </c>
      <c r="J178" s="13">
        <f t="shared" si="12"/>
        <v>4.3199514865676623</v>
      </c>
      <c r="K178" s="14">
        <v>8.2007327846826694</v>
      </c>
      <c r="L178" s="12">
        <v>508.8396258177109</v>
      </c>
      <c r="M178" s="13">
        <v>0</v>
      </c>
      <c r="N178" s="13">
        <f t="shared" si="13"/>
        <v>4.4894039215069164</v>
      </c>
      <c r="O178" s="14">
        <v>8.1865485796712711</v>
      </c>
      <c r="P178" s="12">
        <v>440.37135638439963</v>
      </c>
      <c r="Q178" s="13">
        <v>0</v>
      </c>
      <c r="R178" s="13">
        <f t="shared" si="14"/>
        <v>4.1719386863130605</v>
      </c>
      <c r="S178" s="14">
        <v>8.1456454236873217</v>
      </c>
    </row>
    <row r="179" spans="1:19" x14ac:dyDescent="0.3">
      <c r="A179">
        <f>VALUE(LEFT('SBB FNF CDEC Data'!L179,4))</f>
        <v>1936</v>
      </c>
      <c r="B179">
        <f>VALUE(RIGHT(LEFT('SBB FNF CDEC Data'!L179,6),2))</f>
        <v>7</v>
      </c>
      <c r="C179">
        <f t="shared" si="10"/>
        <v>1936</v>
      </c>
      <c r="D179" s="12">
        <v>439.51802277828318</v>
      </c>
      <c r="E179" s="13">
        <v>2.9460329381508126E-4</v>
      </c>
      <c r="F179" s="13">
        <f t="shared" si="11"/>
        <v>6.3426969663954225</v>
      </c>
      <c r="G179" s="14">
        <v>73.934317763381031</v>
      </c>
      <c r="H179" s="12">
        <v>354.5428607287289</v>
      </c>
      <c r="I179" s="13">
        <v>0</v>
      </c>
      <c r="J179" s="13">
        <f t="shared" si="12"/>
        <v>5.8933321301714727</v>
      </c>
      <c r="K179" s="14">
        <v>111.82510052332992</v>
      </c>
      <c r="L179" s="12">
        <v>428.67721667171736</v>
      </c>
      <c r="M179" s="13">
        <v>3.0292421087678678E-4</v>
      </c>
      <c r="N179" s="13">
        <f t="shared" si="13"/>
        <v>6.2688195538827074</v>
      </c>
      <c r="O179" s="14">
        <v>73.893892516321699</v>
      </c>
      <c r="P179" s="12">
        <v>273.55557128676151</v>
      </c>
      <c r="Q179" s="13">
        <v>0</v>
      </c>
      <c r="R179" s="13">
        <f t="shared" si="14"/>
        <v>5.5095466046612387</v>
      </c>
      <c r="S179" s="14">
        <v>161.30623849297689</v>
      </c>
    </row>
    <row r="180" spans="1:19" x14ac:dyDescent="0.3">
      <c r="A180">
        <f>VALUE(LEFT('SBB FNF CDEC Data'!L180,4))</f>
        <v>1936</v>
      </c>
      <c r="B180">
        <f>VALUE(RIGHT(LEFT('SBB FNF CDEC Data'!L180,6),2))</f>
        <v>8</v>
      </c>
      <c r="C180">
        <f t="shared" si="10"/>
        <v>1936</v>
      </c>
      <c r="D180" s="12">
        <v>357.29852132642725</v>
      </c>
      <c r="E180" s="13">
        <v>0</v>
      </c>
      <c r="F180" s="13">
        <f t="shared" si="11"/>
        <v>5.1339997002342699</v>
      </c>
      <c r="G180" s="14">
        <v>77.085501751621663</v>
      </c>
      <c r="H180" s="12">
        <v>279.35520895220145</v>
      </c>
      <c r="I180" s="13">
        <v>0</v>
      </c>
      <c r="J180" s="13">
        <f t="shared" si="12"/>
        <v>4.6434634171026232</v>
      </c>
      <c r="K180" s="14">
        <v>70.544188359424822</v>
      </c>
      <c r="L180" s="12">
        <v>345.26797448066947</v>
      </c>
      <c r="M180" s="13">
        <v>0</v>
      </c>
      <c r="N180" s="13">
        <f t="shared" si="13"/>
        <v>5.0651356347525933</v>
      </c>
      <c r="O180" s="14">
        <v>78.344106556295301</v>
      </c>
      <c r="P180" s="12">
        <v>194.74138774607113</v>
      </c>
      <c r="Q180" s="13">
        <v>0</v>
      </c>
      <c r="R180" s="13">
        <f t="shared" si="14"/>
        <v>4.0180871302099916</v>
      </c>
      <c r="S180" s="14">
        <v>74.796096410480388</v>
      </c>
    </row>
    <row r="181" spans="1:19" x14ac:dyDescent="0.3">
      <c r="A181">
        <f>VALUE(LEFT('SBB FNF CDEC Data'!L181,4))</f>
        <v>1936</v>
      </c>
      <c r="B181">
        <f>VALUE(RIGHT(LEFT('SBB FNF CDEC Data'!L181,6),2))</f>
        <v>9</v>
      </c>
      <c r="C181">
        <f t="shared" si="10"/>
        <v>1936</v>
      </c>
      <c r="D181" s="12">
        <v>348.05278321176382</v>
      </c>
      <c r="E181" s="13">
        <v>0</v>
      </c>
      <c r="F181" s="13">
        <f t="shared" si="11"/>
        <v>3.3710929762290842</v>
      </c>
      <c r="G181" s="14">
        <v>5.8746451384343406</v>
      </c>
      <c r="H181" s="12">
        <v>270.78147646255479</v>
      </c>
      <c r="I181" s="13">
        <v>0</v>
      </c>
      <c r="J181" s="13">
        <f t="shared" si="12"/>
        <v>3.0003991559424277</v>
      </c>
      <c r="K181" s="14">
        <v>5.5733333337042312</v>
      </c>
      <c r="L181" s="12">
        <v>330.35201996620128</v>
      </c>
      <c r="M181" s="13">
        <v>0</v>
      </c>
      <c r="N181" s="13">
        <f t="shared" si="13"/>
        <v>3.3089811838287417</v>
      </c>
      <c r="O181" s="14">
        <v>11.606973330639441</v>
      </c>
      <c r="P181" s="12">
        <v>186.63200916078878</v>
      </c>
      <c r="Q181" s="13">
        <v>0</v>
      </c>
      <c r="R181" s="13">
        <f t="shared" si="14"/>
        <v>2.5360452515781118</v>
      </c>
      <c r="S181" s="14">
        <v>5.5733333337042312</v>
      </c>
    </row>
    <row r="182" spans="1:19" x14ac:dyDescent="0.3">
      <c r="A182">
        <f>VALUE(LEFT('SBB FNF CDEC Data'!L182,4))</f>
        <v>1936</v>
      </c>
      <c r="B182">
        <f>VALUE(RIGHT(LEFT('SBB FNF CDEC Data'!L182,6),2))</f>
        <v>10</v>
      </c>
      <c r="C182">
        <f t="shared" si="10"/>
        <v>1937</v>
      </c>
      <c r="D182" s="12">
        <v>333.6714049108931</v>
      </c>
      <c r="E182" s="13">
        <v>0</v>
      </c>
      <c r="F182" s="13">
        <f t="shared" si="11"/>
        <v>2.2451425308792725</v>
      </c>
      <c r="G182" s="14">
        <v>12.136235769991449</v>
      </c>
      <c r="H182" s="12">
        <v>258.17378202358941</v>
      </c>
      <c r="I182" s="13">
        <v>6.1672278066563913E-8</v>
      </c>
      <c r="J182" s="13">
        <f t="shared" si="12"/>
        <v>1.9907828766613953</v>
      </c>
      <c r="K182" s="14">
        <v>10.616911623976264</v>
      </c>
      <c r="L182" s="12">
        <v>313.86093619936094</v>
      </c>
      <c r="M182" s="13">
        <v>0</v>
      </c>
      <c r="N182" s="13">
        <f t="shared" si="13"/>
        <v>2.1909781728525157</v>
      </c>
      <c r="O182" s="14">
        <v>14.300105593987832</v>
      </c>
      <c r="P182" s="12">
        <v>174.42600088550421</v>
      </c>
      <c r="Q182" s="13">
        <v>0</v>
      </c>
      <c r="R182" s="13">
        <f t="shared" si="14"/>
        <v>1.6571485555889254</v>
      </c>
      <c r="S182" s="14">
        <v>10.548859719695649</v>
      </c>
    </row>
    <row r="183" spans="1:19" x14ac:dyDescent="0.3">
      <c r="A183">
        <f>VALUE(LEFT('SBB FNF CDEC Data'!L183,4))</f>
        <v>1936</v>
      </c>
      <c r="B183">
        <f>VALUE(RIGHT(LEFT('SBB FNF CDEC Data'!L183,6),2))</f>
        <v>11</v>
      </c>
      <c r="C183">
        <f t="shared" si="10"/>
        <v>1937</v>
      </c>
      <c r="D183" s="12">
        <v>267.54325415437052</v>
      </c>
      <c r="E183" s="13">
        <v>0</v>
      </c>
      <c r="F183" s="13">
        <f t="shared" si="11"/>
        <v>0.89815228616814125</v>
      </c>
      <c r="G183" s="14">
        <v>65.229998470354445</v>
      </c>
      <c r="H183" s="12">
        <v>194.41480265470048</v>
      </c>
      <c r="I183" s="13">
        <v>0</v>
      </c>
      <c r="J183" s="13">
        <f t="shared" si="12"/>
        <v>0.7833617905370005</v>
      </c>
      <c r="K183" s="14">
        <v>62.97561757835193</v>
      </c>
      <c r="L183" s="12">
        <v>245.5854754794982</v>
      </c>
      <c r="M183" s="13">
        <v>0</v>
      </c>
      <c r="N183" s="13">
        <f t="shared" si="13"/>
        <v>0.86522255753855859</v>
      </c>
      <c r="O183" s="14">
        <v>67.410238162324177</v>
      </c>
      <c r="P183" s="12">
        <v>155.41650862108011</v>
      </c>
      <c r="Q183" s="13">
        <v>0</v>
      </c>
      <c r="R183" s="13">
        <f t="shared" si="14"/>
        <v>0.6632411674568921</v>
      </c>
      <c r="S183" s="14">
        <v>18.346251096967205</v>
      </c>
    </row>
    <row r="184" spans="1:19" x14ac:dyDescent="0.3">
      <c r="A184">
        <f>VALUE(LEFT('SBB FNF CDEC Data'!L184,4))</f>
        <v>1936</v>
      </c>
      <c r="B184">
        <f>VALUE(RIGHT(LEFT('SBB FNF CDEC Data'!L184,6),2))</f>
        <v>12</v>
      </c>
      <c r="C184">
        <f t="shared" si="10"/>
        <v>1937</v>
      </c>
      <c r="D184" s="12">
        <v>268.00055047719059</v>
      </c>
      <c r="E184" s="13">
        <v>0</v>
      </c>
      <c r="F184" s="13">
        <f t="shared" si="11"/>
        <v>-0.4572963228200706</v>
      </c>
      <c r="G184" s="14">
        <v>0</v>
      </c>
      <c r="H184" s="12">
        <v>194.81078409290856</v>
      </c>
      <c r="I184" s="13">
        <v>0</v>
      </c>
      <c r="J184" s="13">
        <f t="shared" si="12"/>
        <v>-0.39598143820808218</v>
      </c>
      <c r="K184" s="14">
        <v>0</v>
      </c>
      <c r="L184" s="12">
        <v>246.0251639875282</v>
      </c>
      <c r="M184" s="13">
        <v>0</v>
      </c>
      <c r="N184" s="13">
        <f t="shared" si="13"/>
        <v>-0.43968850803000237</v>
      </c>
      <c r="O184" s="14">
        <v>0</v>
      </c>
      <c r="P184" s="12">
        <v>155.76391489026676</v>
      </c>
      <c r="Q184" s="13">
        <v>0</v>
      </c>
      <c r="R184" s="13">
        <f t="shared" si="14"/>
        <v>-0.3474062691866493</v>
      </c>
      <c r="S184" s="14">
        <v>0</v>
      </c>
    </row>
    <row r="185" spans="1:19" x14ac:dyDescent="0.3">
      <c r="A185">
        <f>VALUE(LEFT('SBB FNF CDEC Data'!L185,4))</f>
        <v>1937</v>
      </c>
      <c r="B185">
        <f>VALUE(RIGHT(LEFT('SBB FNF CDEC Data'!L185,6),2))</f>
        <v>1</v>
      </c>
      <c r="C185">
        <f t="shared" si="10"/>
        <v>1937</v>
      </c>
      <c r="D185" s="12">
        <v>268.98526324973676</v>
      </c>
      <c r="E185" s="13">
        <v>0</v>
      </c>
      <c r="F185" s="13">
        <f t="shared" si="11"/>
        <v>-0.98471277254617462</v>
      </c>
      <c r="G185" s="14">
        <v>0</v>
      </c>
      <c r="H185" s="12">
        <v>195.66401350469414</v>
      </c>
      <c r="I185" s="13">
        <v>0</v>
      </c>
      <c r="J185" s="13">
        <f t="shared" si="12"/>
        <v>-0.85322941178557699</v>
      </c>
      <c r="K185" s="14">
        <v>0</v>
      </c>
      <c r="L185" s="12">
        <v>246.97196121328716</v>
      </c>
      <c r="M185" s="13">
        <v>0</v>
      </c>
      <c r="N185" s="13">
        <f t="shared" si="13"/>
        <v>-0.94679722575895653</v>
      </c>
      <c r="O185" s="14">
        <v>0</v>
      </c>
      <c r="P185" s="12">
        <v>156.51252071647295</v>
      </c>
      <c r="Q185" s="13">
        <v>0</v>
      </c>
      <c r="R185" s="13">
        <f t="shared" si="14"/>
        <v>-0.74860582620618743</v>
      </c>
      <c r="S185" s="14">
        <v>0</v>
      </c>
    </row>
    <row r="186" spans="1:19" x14ac:dyDescent="0.3">
      <c r="A186">
        <f>VALUE(LEFT('SBB FNF CDEC Data'!L186,4))</f>
        <v>1937</v>
      </c>
      <c r="B186">
        <f>VALUE(RIGHT(LEFT('SBB FNF CDEC Data'!L186,6),2))</f>
        <v>2</v>
      </c>
      <c r="C186">
        <f t="shared" si="10"/>
        <v>1937</v>
      </c>
      <c r="D186" s="12">
        <v>336.33015357799246</v>
      </c>
      <c r="E186" s="13">
        <v>64.486225557380038</v>
      </c>
      <c r="F186" s="13">
        <f t="shared" si="11"/>
        <v>-2.858664770875663</v>
      </c>
      <c r="G186" s="14">
        <v>0</v>
      </c>
      <c r="H186" s="12">
        <v>262.73303697796285</v>
      </c>
      <c r="I186" s="13">
        <v>64.50420654780531</v>
      </c>
      <c r="J186" s="13">
        <f t="shared" si="12"/>
        <v>-2.5648169254634041</v>
      </c>
      <c r="K186" s="14">
        <v>0</v>
      </c>
      <c r="L186" s="12">
        <v>314.21649089034389</v>
      </c>
      <c r="M186" s="13">
        <v>64.490050076799434</v>
      </c>
      <c r="N186" s="13">
        <f t="shared" si="13"/>
        <v>-2.754479600257298</v>
      </c>
      <c r="O186" s="14">
        <v>0</v>
      </c>
      <c r="P186" s="12">
        <v>223.31880398101868</v>
      </c>
      <c r="Q186" s="13">
        <v>64.507919115004213</v>
      </c>
      <c r="R186" s="13">
        <f t="shared" si="14"/>
        <v>-2.2983641495415128</v>
      </c>
      <c r="S186" s="14">
        <v>0</v>
      </c>
    </row>
    <row r="187" spans="1:19" x14ac:dyDescent="0.3">
      <c r="A187">
        <f>VALUE(LEFT('SBB FNF CDEC Data'!L187,4))</f>
        <v>1937</v>
      </c>
      <c r="B187">
        <f>VALUE(RIGHT(LEFT('SBB FNF CDEC Data'!L187,6),2))</f>
        <v>3</v>
      </c>
      <c r="C187">
        <f t="shared" si="10"/>
        <v>1937</v>
      </c>
      <c r="D187" s="12">
        <v>486.21493294350938</v>
      </c>
      <c r="E187" s="13">
        <v>148.79867092423262</v>
      </c>
      <c r="F187" s="13">
        <f t="shared" si="11"/>
        <v>-1.0861084412842956</v>
      </c>
      <c r="G187" s="14">
        <v>0</v>
      </c>
      <c r="H187" s="12">
        <v>412.53375334619045</v>
      </c>
      <c r="I187" s="13">
        <v>148.80272823399824</v>
      </c>
      <c r="J187" s="13">
        <f t="shared" si="12"/>
        <v>-0.9979881342293595</v>
      </c>
      <c r="K187" s="14">
        <v>0</v>
      </c>
      <c r="L187" s="12">
        <v>464.08767422136657</v>
      </c>
      <c r="M187" s="13">
        <v>148.7995088168216</v>
      </c>
      <c r="N187" s="13">
        <f t="shared" si="13"/>
        <v>-1.071674514201078</v>
      </c>
      <c r="O187" s="14">
        <v>0</v>
      </c>
      <c r="P187" s="12">
        <v>373.05917860067808</v>
      </c>
      <c r="Q187" s="13">
        <v>148.80385976390329</v>
      </c>
      <c r="R187" s="13">
        <f t="shared" si="14"/>
        <v>-0.93651485575611559</v>
      </c>
      <c r="S187" s="14">
        <v>0</v>
      </c>
    </row>
    <row r="188" spans="1:19" x14ac:dyDescent="0.3">
      <c r="A188">
        <f>VALUE(LEFT('SBB FNF CDEC Data'!L188,4))</f>
        <v>1937</v>
      </c>
      <c r="B188">
        <f>VALUE(RIGHT(LEFT('SBB FNF CDEC Data'!L188,6),2))</f>
        <v>4</v>
      </c>
      <c r="C188">
        <f t="shared" si="10"/>
        <v>1937</v>
      </c>
      <c r="D188" s="12">
        <v>479.80205179253431</v>
      </c>
      <c r="E188" s="13">
        <v>0</v>
      </c>
      <c r="F188" s="13">
        <f t="shared" si="11"/>
        <v>2.3040167332712409</v>
      </c>
      <c r="G188" s="14">
        <v>4.1088644177038267</v>
      </c>
      <c r="H188" s="12">
        <v>406.40605898048523</v>
      </c>
      <c r="I188" s="13">
        <v>0</v>
      </c>
      <c r="J188" s="13">
        <f t="shared" si="12"/>
        <v>2.123316139592248</v>
      </c>
      <c r="K188" s="14">
        <v>4.0043782261129763</v>
      </c>
      <c r="L188" s="12">
        <v>457.72388555791019</v>
      </c>
      <c r="M188" s="13">
        <v>0</v>
      </c>
      <c r="N188" s="13">
        <f t="shared" si="13"/>
        <v>2.2497758151734395</v>
      </c>
      <c r="O188" s="14">
        <v>4.1140128482829361</v>
      </c>
      <c r="P188" s="12">
        <v>367.16525947132482</v>
      </c>
      <c r="Q188" s="13">
        <v>0</v>
      </c>
      <c r="R188" s="13">
        <f t="shared" si="14"/>
        <v>2.0265506209369124</v>
      </c>
      <c r="S188" s="14">
        <v>3.867368508416352</v>
      </c>
    </row>
    <row r="189" spans="1:19" x14ac:dyDescent="0.3">
      <c r="A189">
        <f>VALUE(LEFT('SBB FNF CDEC Data'!L189,4))</f>
        <v>1937</v>
      </c>
      <c r="B189">
        <f>VALUE(RIGHT(LEFT('SBB FNF CDEC Data'!L189,6),2))</f>
        <v>5</v>
      </c>
      <c r="C189">
        <f t="shared" si="10"/>
        <v>1937</v>
      </c>
      <c r="D189" s="12">
        <v>462.39863978116472</v>
      </c>
      <c r="E189" s="13">
        <v>0</v>
      </c>
      <c r="F189" s="13">
        <f t="shared" si="11"/>
        <v>4.2881467429780695</v>
      </c>
      <c r="G189" s="14">
        <v>13.115265268391527</v>
      </c>
      <c r="H189" s="12">
        <v>389.69175528046992</v>
      </c>
      <c r="I189" s="13">
        <v>0</v>
      </c>
      <c r="J189" s="13">
        <f t="shared" si="12"/>
        <v>3.9496712777300118</v>
      </c>
      <c r="K189" s="14">
        <v>12.764632422285295</v>
      </c>
      <c r="L189" s="12">
        <v>440.40519884682482</v>
      </c>
      <c r="M189" s="13">
        <v>0</v>
      </c>
      <c r="N189" s="13">
        <f t="shared" si="13"/>
        <v>4.1861444337452749</v>
      </c>
      <c r="O189" s="14">
        <v>13.132542277340102</v>
      </c>
      <c r="P189" s="12">
        <v>354.81535455507111</v>
      </c>
      <c r="Q189" s="13">
        <v>0</v>
      </c>
      <c r="R189" s="13">
        <f t="shared" si="14"/>
        <v>3.7779168197301249</v>
      </c>
      <c r="S189" s="14">
        <v>8.5719880965235813</v>
      </c>
    </row>
    <row r="190" spans="1:19" x14ac:dyDescent="0.3">
      <c r="A190">
        <f>VALUE(LEFT('SBB FNF CDEC Data'!L190,4))</f>
        <v>1937</v>
      </c>
      <c r="B190">
        <f>VALUE(RIGHT(LEFT('SBB FNF CDEC Data'!L190,6),2))</f>
        <v>6</v>
      </c>
      <c r="C190">
        <f t="shared" si="10"/>
        <v>1937</v>
      </c>
      <c r="D190" s="12">
        <v>419.52347863187384</v>
      </c>
      <c r="E190" s="13">
        <v>0</v>
      </c>
      <c r="F190" s="13">
        <f t="shared" si="11"/>
        <v>4.3062616787791583</v>
      </c>
      <c r="G190" s="14">
        <v>38.568899470511717</v>
      </c>
      <c r="H190" s="12">
        <v>340.05919685942121</v>
      </c>
      <c r="I190" s="13">
        <v>0</v>
      </c>
      <c r="J190" s="13">
        <f t="shared" si="12"/>
        <v>3.9401323346349741</v>
      </c>
      <c r="K190" s="14">
        <v>45.692426086413739</v>
      </c>
      <c r="L190" s="12">
        <v>398.57271027033778</v>
      </c>
      <c r="M190" s="13">
        <v>0</v>
      </c>
      <c r="N190" s="13">
        <f t="shared" si="13"/>
        <v>4.202865580468</v>
      </c>
      <c r="O190" s="14">
        <v>37.629622996019037</v>
      </c>
      <c r="P190" s="12">
        <v>277.93668684896147</v>
      </c>
      <c r="Q190" s="13">
        <v>0</v>
      </c>
      <c r="R190" s="13">
        <f t="shared" si="14"/>
        <v>3.7068137926692799</v>
      </c>
      <c r="S190" s="14">
        <v>73.171853913440358</v>
      </c>
    </row>
    <row r="191" spans="1:19" x14ac:dyDescent="0.3">
      <c r="A191">
        <f>VALUE(LEFT('SBB FNF CDEC Data'!L191,4))</f>
        <v>1937</v>
      </c>
      <c r="B191">
        <f>VALUE(RIGHT(LEFT('SBB FNF CDEC Data'!L191,6),2))</f>
        <v>7</v>
      </c>
      <c r="C191">
        <f t="shared" si="10"/>
        <v>1937</v>
      </c>
      <c r="D191" s="12">
        <v>349.03388308120219</v>
      </c>
      <c r="E191" s="13">
        <v>3.1709492822749435E-4</v>
      </c>
      <c r="F191" s="13">
        <f t="shared" si="11"/>
        <v>5.592309339589292</v>
      </c>
      <c r="G191" s="14">
        <v>64.897603306010581</v>
      </c>
      <c r="H191" s="12">
        <v>270.09793905226121</v>
      </c>
      <c r="I191" s="13">
        <v>3.9222507974762973E-4</v>
      </c>
      <c r="J191" s="13">
        <f t="shared" si="12"/>
        <v>5.0640467262291651</v>
      </c>
      <c r="K191" s="14">
        <v>64.897603306010581</v>
      </c>
      <c r="L191" s="12">
        <v>328.22240800001288</v>
      </c>
      <c r="M191" s="13">
        <v>3.3385752238577403E-4</v>
      </c>
      <c r="N191" s="13">
        <f t="shared" si="13"/>
        <v>5.4530328218367146</v>
      </c>
      <c r="O191" s="14">
        <v>64.897603306010581</v>
      </c>
      <c r="P191" s="12">
        <v>208.51379653070481</v>
      </c>
      <c r="Q191" s="13">
        <v>4.9584633982116934E-4</v>
      </c>
      <c r="R191" s="13">
        <f t="shared" si="14"/>
        <v>4.5257828585858988</v>
      </c>
      <c r="S191" s="14">
        <v>64.897603306010581</v>
      </c>
    </row>
    <row r="192" spans="1:19" x14ac:dyDescent="0.3">
      <c r="A192">
        <f>VALUE(LEFT('SBB FNF CDEC Data'!L192,4))</f>
        <v>1937</v>
      </c>
      <c r="B192">
        <f>VALUE(RIGHT(LEFT('SBB FNF CDEC Data'!L192,6),2))</f>
        <v>8</v>
      </c>
      <c r="C192">
        <f t="shared" si="10"/>
        <v>1937</v>
      </c>
      <c r="D192" s="12">
        <v>275.97197449525061</v>
      </c>
      <c r="E192" s="13">
        <v>0</v>
      </c>
      <c r="F192" s="13">
        <f t="shared" si="11"/>
        <v>4.567510015469054</v>
      </c>
      <c r="G192" s="14">
        <v>68.494398570482531</v>
      </c>
      <c r="H192" s="12">
        <v>170.12149917293925</v>
      </c>
      <c r="I192" s="13">
        <v>0</v>
      </c>
      <c r="J192" s="13">
        <f t="shared" si="12"/>
        <v>3.8713344626436736</v>
      </c>
      <c r="K192" s="14">
        <v>96.105105416678285</v>
      </c>
      <c r="L192" s="12">
        <v>255.29681175516828</v>
      </c>
      <c r="M192" s="13">
        <v>0</v>
      </c>
      <c r="N192" s="13">
        <f t="shared" si="13"/>
        <v>4.42942720120773</v>
      </c>
      <c r="O192" s="14">
        <v>68.496169043636868</v>
      </c>
      <c r="P192" s="12">
        <v>160.47092324803728</v>
      </c>
      <c r="Q192" s="13">
        <v>0</v>
      </c>
      <c r="R192" s="13">
        <f t="shared" si="14"/>
        <v>3.5957428453550335</v>
      </c>
      <c r="S192" s="14">
        <v>44.447130437312495</v>
      </c>
    </row>
    <row r="193" spans="1:19" x14ac:dyDescent="0.3">
      <c r="A193">
        <f>VALUE(LEFT('SBB FNF CDEC Data'!L193,4))</f>
        <v>1937</v>
      </c>
      <c r="B193">
        <f>VALUE(RIGHT(LEFT('SBB FNF CDEC Data'!L193,6),2))</f>
        <v>9</v>
      </c>
      <c r="C193">
        <f t="shared" si="10"/>
        <v>1937</v>
      </c>
      <c r="D193" s="12">
        <v>220.35699627074447</v>
      </c>
      <c r="E193" s="13">
        <v>0</v>
      </c>
      <c r="F193" s="13">
        <f t="shared" si="11"/>
        <v>3.0062141393027488</v>
      </c>
      <c r="G193" s="14">
        <v>52.608764085203383</v>
      </c>
      <c r="H193" s="12">
        <v>153.3002632205208</v>
      </c>
      <c r="I193" s="13">
        <v>0</v>
      </c>
      <c r="J193" s="13">
        <f t="shared" si="12"/>
        <v>2.4169812071245111</v>
      </c>
      <c r="K193" s="14">
        <v>14.404254745293937</v>
      </c>
      <c r="L193" s="12">
        <v>199.7956003578926</v>
      </c>
      <c r="M193" s="13">
        <v>0</v>
      </c>
      <c r="N193" s="13">
        <f t="shared" si="13"/>
        <v>2.8937001967411362</v>
      </c>
      <c r="O193" s="14">
        <v>52.607511200534546</v>
      </c>
      <c r="P193" s="12">
        <v>146.3974001471112</v>
      </c>
      <c r="Q193" s="13">
        <v>0</v>
      </c>
      <c r="R193" s="13">
        <f t="shared" si="14"/>
        <v>2.3468178651071057</v>
      </c>
      <c r="S193" s="14">
        <v>11.726705235818976</v>
      </c>
    </row>
    <row r="194" spans="1:19" x14ac:dyDescent="0.3">
      <c r="A194">
        <f>VALUE(LEFT('SBB FNF CDEC Data'!L194,4))</f>
        <v>1937</v>
      </c>
      <c r="B194">
        <f>VALUE(RIGHT(LEFT('SBB FNF CDEC Data'!L194,6),2))</f>
        <v>10</v>
      </c>
      <c r="C194">
        <f t="shared" si="10"/>
        <v>1938</v>
      </c>
      <c r="D194" s="12">
        <v>216.64835253906148</v>
      </c>
      <c r="E194" s="13">
        <v>0</v>
      </c>
      <c r="F194" s="13">
        <f t="shared" si="11"/>
        <v>1.2186437315183691</v>
      </c>
      <c r="G194" s="14">
        <v>2.4900000001646281</v>
      </c>
      <c r="H194" s="12">
        <v>149.81160560304878</v>
      </c>
      <c r="I194" s="13">
        <v>0</v>
      </c>
      <c r="J194" s="13">
        <f t="shared" si="12"/>
        <v>0.99865761730740088</v>
      </c>
      <c r="K194" s="14">
        <v>2.4900000001646281</v>
      </c>
      <c r="L194" s="12">
        <v>196.13729171344207</v>
      </c>
      <c r="M194" s="13">
        <v>0</v>
      </c>
      <c r="N194" s="13">
        <f t="shared" si="13"/>
        <v>1.1683086442859003</v>
      </c>
      <c r="O194" s="14">
        <v>2.4900000001646281</v>
      </c>
      <c r="P194" s="12">
        <v>142.93376827116126</v>
      </c>
      <c r="Q194" s="13">
        <v>0</v>
      </c>
      <c r="R194" s="13">
        <f t="shared" si="14"/>
        <v>0.97363187578531463</v>
      </c>
      <c r="S194" s="14">
        <v>2.4900000001646285</v>
      </c>
    </row>
    <row r="195" spans="1:19" x14ac:dyDescent="0.3">
      <c r="A195">
        <f>VALUE(LEFT('SBB FNF CDEC Data'!L195,4))</f>
        <v>1937</v>
      </c>
      <c r="B195">
        <f>VALUE(RIGHT(LEFT('SBB FNF CDEC Data'!L195,6),2))</f>
        <v>11</v>
      </c>
      <c r="C195">
        <f t="shared" ref="C195:C258" si="15">IF(B195&gt;=10,A195+1,A195)</f>
        <v>1938</v>
      </c>
      <c r="D195" s="12">
        <v>216.23429445623066</v>
      </c>
      <c r="E195" s="13">
        <v>0</v>
      </c>
      <c r="F195" s="13">
        <f t="shared" si="11"/>
        <v>-1.3259419172842213</v>
      </c>
      <c r="G195" s="14">
        <v>1.7400000001150415</v>
      </c>
      <c r="H195" s="12">
        <v>149.15428200511326</v>
      </c>
      <c r="I195" s="13">
        <v>0</v>
      </c>
      <c r="J195" s="13">
        <f t="shared" si="12"/>
        <v>-1.0826764021795252</v>
      </c>
      <c r="K195" s="14">
        <v>1.7400000001150413</v>
      </c>
      <c r="L195" s="12">
        <v>195.66422083348925</v>
      </c>
      <c r="M195" s="13">
        <v>0</v>
      </c>
      <c r="N195" s="13">
        <f t="shared" si="13"/>
        <v>-1.2669291201616859</v>
      </c>
      <c r="O195" s="14">
        <v>1.7400000001145004</v>
      </c>
      <c r="P195" s="12">
        <v>142.24910276772056</v>
      </c>
      <c r="Q195" s="13">
        <v>0</v>
      </c>
      <c r="R195" s="13">
        <f t="shared" si="14"/>
        <v>-1.0553344966743436</v>
      </c>
      <c r="S195" s="14">
        <v>1.7400000001150415</v>
      </c>
    </row>
    <row r="196" spans="1:19" x14ac:dyDescent="0.3">
      <c r="A196">
        <f>VALUE(LEFT('SBB FNF CDEC Data'!L196,4))</f>
        <v>1937</v>
      </c>
      <c r="B196">
        <f>VALUE(RIGHT(LEFT('SBB FNF CDEC Data'!L196,6),2))</f>
        <v>12</v>
      </c>
      <c r="C196">
        <f t="shared" si="15"/>
        <v>1938</v>
      </c>
      <c r="D196" s="12">
        <v>350.82981059025371</v>
      </c>
      <c r="E196" s="13">
        <v>132.71938670230645</v>
      </c>
      <c r="F196" s="13">
        <f t="shared" ref="F196:F259" si="16">(E196-G196)-(D196-D195)</f>
        <v>-1.8761294317166062</v>
      </c>
      <c r="G196" s="14">
        <v>0</v>
      </c>
      <c r="H196" s="12">
        <v>283.48857312687954</v>
      </c>
      <c r="I196" s="13">
        <v>132.64540409079754</v>
      </c>
      <c r="J196" s="13">
        <f t="shared" ref="J196:J259" si="17">(I196-K196)-(H196-H195)</f>
        <v>-1.6888870309687434</v>
      </c>
      <c r="K196" s="14">
        <v>0</v>
      </c>
      <c r="L196" s="12">
        <v>330.27531012238734</v>
      </c>
      <c r="M196" s="13">
        <v>132.71982535161973</v>
      </c>
      <c r="N196" s="13">
        <f t="shared" ref="N196:N259" si="18">(M196-O196)-(L196-L195)</f>
        <v>-1.8912639372783531</v>
      </c>
      <c r="O196" s="14">
        <v>0</v>
      </c>
      <c r="P196" s="12">
        <v>276.57125975530704</v>
      </c>
      <c r="Q196" s="13">
        <v>132.66762794913285</v>
      </c>
      <c r="R196" s="13">
        <f t="shared" ref="R196:R259" si="19">(Q196-S196)-(P196-P195)</f>
        <v>-1.6545290384536315</v>
      </c>
      <c r="S196" s="14">
        <v>0</v>
      </c>
    </row>
    <row r="197" spans="1:19" x14ac:dyDescent="0.3">
      <c r="A197">
        <f>VALUE(LEFT('SBB FNF CDEC Data'!L197,4))</f>
        <v>1938</v>
      </c>
      <c r="B197">
        <f>VALUE(RIGHT(LEFT('SBB FNF CDEC Data'!L197,6),2))</f>
        <v>1</v>
      </c>
      <c r="C197">
        <f t="shared" si="15"/>
        <v>1938</v>
      </c>
      <c r="D197" s="12">
        <v>389.00165182720178</v>
      </c>
      <c r="E197" s="13">
        <v>36.403551516339746</v>
      </c>
      <c r="F197" s="13">
        <f t="shared" si="16"/>
        <v>-1.7682897206083226</v>
      </c>
      <c r="G197" s="14">
        <v>0</v>
      </c>
      <c r="H197" s="12">
        <v>321.53041013467521</v>
      </c>
      <c r="I197" s="13">
        <v>36.427736172663039</v>
      </c>
      <c r="J197" s="13">
        <f t="shared" si="17"/>
        <v>-1.6141008351326249</v>
      </c>
      <c r="K197" s="14">
        <v>0</v>
      </c>
      <c r="L197" s="12">
        <v>368.40491556061863</v>
      </c>
      <c r="M197" s="13">
        <v>36.403339977634644</v>
      </c>
      <c r="N197" s="13">
        <f t="shared" si="18"/>
        <v>-1.7262654605966503</v>
      </c>
      <c r="O197" s="14">
        <v>0</v>
      </c>
      <c r="P197" s="12">
        <v>314.58415672441794</v>
      </c>
      <c r="Q197" s="13">
        <v>36.417282459864474</v>
      </c>
      <c r="R197" s="13">
        <f t="shared" si="19"/>
        <v>-1.595614509246424</v>
      </c>
      <c r="S197" s="14">
        <v>0</v>
      </c>
    </row>
    <row r="198" spans="1:19" x14ac:dyDescent="0.3">
      <c r="A198">
        <f>VALUE(LEFT('SBB FNF CDEC Data'!L198,4))</f>
        <v>1938</v>
      </c>
      <c r="B198">
        <f>VALUE(RIGHT(LEFT('SBB FNF CDEC Data'!L198,6),2))</f>
        <v>2</v>
      </c>
      <c r="C198">
        <f t="shared" si="15"/>
        <v>1938</v>
      </c>
      <c r="D198" s="12">
        <v>582.05377075023898</v>
      </c>
      <c r="E198" s="13">
        <v>189.27074380165288</v>
      </c>
      <c r="F198" s="13">
        <f t="shared" si="16"/>
        <v>-3.7813751213843148</v>
      </c>
      <c r="G198" s="14">
        <v>0</v>
      </c>
      <c r="H198" s="12">
        <v>514.35562501182801</v>
      </c>
      <c r="I198" s="13">
        <v>189.27074380165288</v>
      </c>
      <c r="J198" s="13">
        <f t="shared" si="17"/>
        <v>-3.5544710754999187</v>
      </c>
      <c r="K198" s="14">
        <v>0</v>
      </c>
      <c r="L198" s="12">
        <v>561.37398382680874</v>
      </c>
      <c r="M198" s="13">
        <v>189.27074380165288</v>
      </c>
      <c r="N198" s="13">
        <f t="shared" si="18"/>
        <v>-3.6983244645372224</v>
      </c>
      <c r="O198" s="14">
        <v>0</v>
      </c>
      <c r="P198" s="12">
        <v>507.39603968043349</v>
      </c>
      <c r="Q198" s="13">
        <v>189.27074380165288</v>
      </c>
      <c r="R198" s="13">
        <f t="shared" si="19"/>
        <v>-3.5411391543626678</v>
      </c>
      <c r="S198" s="14">
        <v>0</v>
      </c>
    </row>
    <row r="199" spans="1:19" x14ac:dyDescent="0.3">
      <c r="A199">
        <f>VALUE(LEFT('SBB FNF CDEC Data'!L199,4))</f>
        <v>1938</v>
      </c>
      <c r="B199">
        <f>VALUE(RIGHT(LEFT('SBB FNF CDEC Data'!L199,6),2))</f>
        <v>3</v>
      </c>
      <c r="C199">
        <f t="shared" si="15"/>
        <v>1938</v>
      </c>
      <c r="D199" s="12">
        <v>798.6895829361398</v>
      </c>
      <c r="E199" s="13">
        <v>213.92925619834824</v>
      </c>
      <c r="F199" s="13">
        <f t="shared" si="16"/>
        <v>-2.7065559875525764</v>
      </c>
      <c r="G199" s="14">
        <v>0</v>
      </c>
      <c r="H199" s="12">
        <v>730.83141193941583</v>
      </c>
      <c r="I199" s="13">
        <v>213.92925619834716</v>
      </c>
      <c r="J199" s="13">
        <f t="shared" si="17"/>
        <v>-2.5465307292406578</v>
      </c>
      <c r="K199" s="14">
        <v>0</v>
      </c>
      <c r="L199" s="12">
        <v>777.9609130158691</v>
      </c>
      <c r="M199" s="13">
        <v>213.92925619834858</v>
      </c>
      <c r="N199" s="13">
        <f t="shared" si="18"/>
        <v>-2.6576729907117738</v>
      </c>
      <c r="O199" s="14">
        <v>0</v>
      </c>
      <c r="P199" s="12">
        <v>723.85537550100412</v>
      </c>
      <c r="Q199" s="13">
        <v>213.92925619834679</v>
      </c>
      <c r="R199" s="13">
        <f t="shared" si="19"/>
        <v>-2.5300796222238375</v>
      </c>
      <c r="S199" s="14">
        <v>0</v>
      </c>
    </row>
    <row r="200" spans="1:19" x14ac:dyDescent="0.3">
      <c r="A200">
        <f>VALUE(LEFT('SBB FNF CDEC Data'!L200,4))</f>
        <v>1938</v>
      </c>
      <c r="B200">
        <f>VALUE(RIGHT(LEFT('SBB FNF CDEC Data'!L200,6),2))</f>
        <v>4</v>
      </c>
      <c r="C200">
        <f t="shared" si="15"/>
        <v>1938</v>
      </c>
      <c r="D200" s="12">
        <v>1014.5726429512972</v>
      </c>
      <c r="E200" s="13">
        <v>218.0804456727773</v>
      </c>
      <c r="F200" s="13">
        <f t="shared" si="16"/>
        <v>2.1973856576198898</v>
      </c>
      <c r="G200" s="14">
        <v>0</v>
      </c>
      <c r="H200" s="12">
        <v>946.79250656203942</v>
      </c>
      <c r="I200" s="13">
        <v>218.08044567277858</v>
      </c>
      <c r="J200" s="13">
        <f t="shared" si="17"/>
        <v>2.1193510501549895</v>
      </c>
      <c r="K200" s="14">
        <v>0</v>
      </c>
      <c r="L200" s="12">
        <v>993.86486817062485</v>
      </c>
      <c r="M200" s="13">
        <v>218.08044567277776</v>
      </c>
      <c r="N200" s="13">
        <f t="shared" si="18"/>
        <v>2.1764905180220069</v>
      </c>
      <c r="O200" s="14">
        <v>0</v>
      </c>
      <c r="P200" s="12">
        <v>939.82492781999008</v>
      </c>
      <c r="Q200" s="13">
        <v>218.08044567277665</v>
      </c>
      <c r="R200" s="13">
        <f t="shared" si="19"/>
        <v>2.1108933537906864</v>
      </c>
      <c r="S200" s="14">
        <v>0</v>
      </c>
    </row>
    <row r="201" spans="1:19" x14ac:dyDescent="0.3">
      <c r="A201">
        <f>VALUE(LEFT('SBB FNF CDEC Data'!L201,4))</f>
        <v>1938</v>
      </c>
      <c r="B201">
        <f>VALUE(RIGHT(LEFT('SBB FNF CDEC Data'!L201,6),2))</f>
        <v>5</v>
      </c>
      <c r="C201">
        <f t="shared" si="15"/>
        <v>1938</v>
      </c>
      <c r="D201" s="12">
        <v>1146.8165418712495</v>
      </c>
      <c r="E201" s="13">
        <v>138.37300335894423</v>
      </c>
      <c r="F201" s="13">
        <f t="shared" si="16"/>
        <v>6.1291044389919875</v>
      </c>
      <c r="G201" s="14">
        <v>0</v>
      </c>
      <c r="H201" s="12">
        <v>1079.2069417788205</v>
      </c>
      <c r="I201" s="13">
        <v>138.37300335894446</v>
      </c>
      <c r="J201" s="13">
        <f t="shared" si="17"/>
        <v>5.9585681421634149</v>
      </c>
      <c r="K201" s="14">
        <v>0</v>
      </c>
      <c r="L201" s="12">
        <v>1126.1578798130679</v>
      </c>
      <c r="M201" s="13">
        <v>138.37300335894463</v>
      </c>
      <c r="N201" s="13">
        <f t="shared" si="18"/>
        <v>6.0799917165015813</v>
      </c>
      <c r="O201" s="14">
        <v>0</v>
      </c>
      <c r="P201" s="12">
        <v>1072.2574357905578</v>
      </c>
      <c r="Q201" s="13">
        <v>138.37300335894503</v>
      </c>
      <c r="R201" s="13">
        <f t="shared" si="19"/>
        <v>5.9404953883773146</v>
      </c>
      <c r="S201" s="14">
        <v>0</v>
      </c>
    </row>
    <row r="202" spans="1:19" x14ac:dyDescent="0.3">
      <c r="A202">
        <f>VALUE(LEFT('SBB FNF CDEC Data'!L202,4))</f>
        <v>1938</v>
      </c>
      <c r="B202">
        <f>VALUE(RIGHT(LEFT('SBB FNF CDEC Data'!L202,6),2))</f>
        <v>6</v>
      </c>
      <c r="C202">
        <f t="shared" si="15"/>
        <v>1938</v>
      </c>
      <c r="D202" s="12">
        <v>1172.3077284036342</v>
      </c>
      <c r="E202" s="13">
        <v>33.577702719112736</v>
      </c>
      <c r="F202" s="13">
        <f t="shared" si="16"/>
        <v>8.0865161867279909</v>
      </c>
      <c r="G202" s="14">
        <v>0</v>
      </c>
      <c r="H202" s="12">
        <v>1104.9621023561158</v>
      </c>
      <c r="I202" s="13">
        <v>33.645734653858746</v>
      </c>
      <c r="J202" s="13">
        <f t="shared" si="17"/>
        <v>7.8905740765634178</v>
      </c>
      <c r="K202" s="14">
        <v>0</v>
      </c>
      <c r="L202" s="12">
        <v>1151.7095809427999</v>
      </c>
      <c r="M202" s="13">
        <v>33.578084360512243</v>
      </c>
      <c r="N202" s="13">
        <f t="shared" si="18"/>
        <v>8.0263832307802332</v>
      </c>
      <c r="O202" s="14">
        <v>0</v>
      </c>
      <c r="P202" s="12">
        <v>1098.0358605691094</v>
      </c>
      <c r="Q202" s="13">
        <v>33.649112251247388</v>
      </c>
      <c r="R202" s="13">
        <f t="shared" si="19"/>
        <v>7.8706874726957352</v>
      </c>
      <c r="S202" s="14">
        <v>0</v>
      </c>
    </row>
    <row r="203" spans="1:19" x14ac:dyDescent="0.3">
      <c r="A203">
        <f>VALUE(LEFT('SBB FNF CDEC Data'!L203,4))</f>
        <v>1938</v>
      </c>
      <c r="B203">
        <f>VALUE(RIGHT(LEFT('SBB FNF CDEC Data'!L203,6),2))</f>
        <v>7</v>
      </c>
      <c r="C203">
        <f t="shared" si="15"/>
        <v>1938</v>
      </c>
      <c r="D203" s="12">
        <v>1160.5253801651018</v>
      </c>
      <c r="E203" s="13">
        <v>8.0631036842861682E-5</v>
      </c>
      <c r="F203" s="13">
        <f t="shared" si="16"/>
        <v>9.2824288694040042</v>
      </c>
      <c r="G203" s="14">
        <v>2.5000000001652891</v>
      </c>
      <c r="H203" s="12">
        <v>1093.4041781318074</v>
      </c>
      <c r="I203" s="13">
        <v>8.5209392756218502E-5</v>
      </c>
      <c r="J203" s="13">
        <f t="shared" si="17"/>
        <v>9.0580094335358758</v>
      </c>
      <c r="K203" s="14">
        <v>2.5000000001652891</v>
      </c>
      <c r="L203" s="12">
        <v>1139.9958746819079</v>
      </c>
      <c r="M203" s="13">
        <v>8.2299360817940175E-5</v>
      </c>
      <c r="N203" s="13">
        <f t="shared" si="18"/>
        <v>9.2137885600874974</v>
      </c>
      <c r="O203" s="14">
        <v>2.5000000001652891</v>
      </c>
      <c r="P203" s="12">
        <v>1086.5010212920656</v>
      </c>
      <c r="Q203" s="13">
        <v>8.9476593351154866E-5</v>
      </c>
      <c r="R203" s="13">
        <f t="shared" si="19"/>
        <v>9.0349287534718918</v>
      </c>
      <c r="S203" s="14">
        <v>2.5000000001652891</v>
      </c>
    </row>
    <row r="204" spans="1:19" x14ac:dyDescent="0.3">
      <c r="A204">
        <f>VALUE(LEFT('SBB FNF CDEC Data'!L204,4))</f>
        <v>1938</v>
      </c>
      <c r="B204">
        <f>VALUE(RIGHT(LEFT('SBB FNF CDEC Data'!L204,6),2))</f>
        <v>8</v>
      </c>
      <c r="C204">
        <f t="shared" si="15"/>
        <v>1938</v>
      </c>
      <c r="D204" s="12">
        <v>1124.9376803452196</v>
      </c>
      <c r="E204" s="13">
        <v>0</v>
      </c>
      <c r="F204" s="13">
        <f t="shared" si="16"/>
        <v>8.0014929215065109</v>
      </c>
      <c r="G204" s="14">
        <v>27.586206898375607</v>
      </c>
      <c r="H204" s="12">
        <v>1058.0110979807316</v>
      </c>
      <c r="I204" s="13">
        <v>0</v>
      </c>
      <c r="J204" s="13">
        <f t="shared" si="17"/>
        <v>7.8068732527001572</v>
      </c>
      <c r="K204" s="14">
        <v>27.586206898375607</v>
      </c>
      <c r="L204" s="12">
        <v>1104.4676654433681</v>
      </c>
      <c r="M204" s="13">
        <v>0</v>
      </c>
      <c r="N204" s="13">
        <f t="shared" si="18"/>
        <v>7.9420023401642226</v>
      </c>
      <c r="O204" s="14">
        <v>27.586206898375607</v>
      </c>
      <c r="P204" s="12">
        <v>1051.1283898906536</v>
      </c>
      <c r="Q204" s="13">
        <v>0</v>
      </c>
      <c r="R204" s="13">
        <f t="shared" si="19"/>
        <v>7.7864245030364287</v>
      </c>
      <c r="S204" s="14">
        <v>27.586206898375607</v>
      </c>
    </row>
    <row r="205" spans="1:19" x14ac:dyDescent="0.3">
      <c r="A205">
        <f>VALUE(LEFT('SBB FNF CDEC Data'!L205,4))</f>
        <v>1938</v>
      </c>
      <c r="B205">
        <f>VALUE(RIGHT(LEFT('SBB FNF CDEC Data'!L205,6),2))</f>
        <v>9</v>
      </c>
      <c r="C205">
        <f t="shared" si="15"/>
        <v>1938</v>
      </c>
      <c r="D205" s="12">
        <v>1091.7067054044755</v>
      </c>
      <c r="E205" s="13">
        <v>0</v>
      </c>
      <c r="F205" s="13">
        <f t="shared" si="16"/>
        <v>5.6447680423667528</v>
      </c>
      <c r="G205" s="14">
        <v>27.586206898377338</v>
      </c>
      <c r="H205" s="12">
        <v>1024.9203702183611</v>
      </c>
      <c r="I205" s="13">
        <v>0</v>
      </c>
      <c r="J205" s="13">
        <f t="shared" si="17"/>
        <v>5.5045208639936263</v>
      </c>
      <c r="K205" s="14">
        <v>27.586206898376908</v>
      </c>
      <c r="L205" s="12">
        <v>1071.2790837512355</v>
      </c>
      <c r="M205" s="13">
        <v>0</v>
      </c>
      <c r="N205" s="13">
        <f t="shared" si="18"/>
        <v>5.6023747937576722</v>
      </c>
      <c r="O205" s="14">
        <v>27.586206898374957</v>
      </c>
      <c r="P205" s="12">
        <v>1018.6583922717525</v>
      </c>
      <c r="Q205" s="13">
        <v>0</v>
      </c>
      <c r="R205" s="13">
        <f t="shared" si="19"/>
        <v>5.4906152262759456</v>
      </c>
      <c r="S205" s="14">
        <v>26.979382392625116</v>
      </c>
    </row>
    <row r="206" spans="1:19" x14ac:dyDescent="0.3">
      <c r="A206">
        <f>VALUE(LEFT('SBB FNF CDEC Data'!L206,4))</f>
        <v>1938</v>
      </c>
      <c r="B206">
        <f>VALUE(RIGHT(LEFT('SBB FNF CDEC Data'!L206,6),2))</f>
        <v>10</v>
      </c>
      <c r="C206">
        <f t="shared" si="15"/>
        <v>1939</v>
      </c>
      <c r="D206" s="12">
        <v>1062.2027707251002</v>
      </c>
      <c r="E206" s="13">
        <v>0</v>
      </c>
      <c r="F206" s="13">
        <f t="shared" si="16"/>
        <v>1.9177277809997264</v>
      </c>
      <c r="G206" s="14">
        <v>27.586206898375607</v>
      </c>
      <c r="H206" s="12">
        <v>996.917015956363</v>
      </c>
      <c r="I206" s="13">
        <v>0</v>
      </c>
      <c r="J206" s="13">
        <f t="shared" si="17"/>
        <v>1.8681991099475752</v>
      </c>
      <c r="K206" s="14">
        <v>26.135155152050508</v>
      </c>
      <c r="L206" s="12">
        <v>1041.7899734260291</v>
      </c>
      <c r="M206" s="13">
        <v>0</v>
      </c>
      <c r="N206" s="13">
        <f t="shared" si="18"/>
        <v>1.9029034268308038</v>
      </c>
      <c r="O206" s="14">
        <v>27.586206898375607</v>
      </c>
      <c r="P206" s="12">
        <v>1016.7851215529558</v>
      </c>
      <c r="Q206" s="13">
        <v>0</v>
      </c>
      <c r="R206" s="13">
        <f t="shared" si="19"/>
        <v>1.8732707187966753</v>
      </c>
      <c r="S206" s="14">
        <v>0</v>
      </c>
    </row>
    <row r="207" spans="1:19" x14ac:dyDescent="0.3">
      <c r="A207">
        <f>VALUE(LEFT('SBB FNF CDEC Data'!L207,4))</f>
        <v>1938</v>
      </c>
      <c r="B207">
        <f>VALUE(RIGHT(LEFT('SBB FNF CDEC Data'!L207,6),2))</f>
        <v>11</v>
      </c>
      <c r="C207">
        <f t="shared" si="15"/>
        <v>1939</v>
      </c>
      <c r="D207" s="12">
        <v>1061.8587317004694</v>
      </c>
      <c r="E207" s="13">
        <v>0</v>
      </c>
      <c r="F207" s="13">
        <f t="shared" si="16"/>
        <v>0.34403902463077429</v>
      </c>
      <c r="G207" s="14">
        <v>0</v>
      </c>
      <c r="H207" s="12">
        <v>978.73223508695526</v>
      </c>
      <c r="I207" s="13">
        <v>0</v>
      </c>
      <c r="J207" s="13">
        <f t="shared" si="17"/>
        <v>0.3335411999862572</v>
      </c>
      <c r="K207" s="14">
        <v>17.851239669421489</v>
      </c>
      <c r="L207" s="12">
        <v>1041.4485586913797</v>
      </c>
      <c r="M207" s="13">
        <v>0</v>
      </c>
      <c r="N207" s="13">
        <f t="shared" si="18"/>
        <v>0.3414147346493337</v>
      </c>
      <c r="O207" s="14">
        <v>0</v>
      </c>
      <c r="P207" s="12">
        <v>998.59738624070417</v>
      </c>
      <c r="Q207" s="13">
        <v>0</v>
      </c>
      <c r="R207" s="13">
        <f t="shared" si="19"/>
        <v>0.33649564283018663</v>
      </c>
      <c r="S207" s="14">
        <v>17.851239669421489</v>
      </c>
    </row>
    <row r="208" spans="1:19" x14ac:dyDescent="0.3">
      <c r="A208">
        <f>VALUE(LEFT('SBB FNF CDEC Data'!L208,4))</f>
        <v>1938</v>
      </c>
      <c r="B208">
        <f>VALUE(RIGHT(LEFT('SBB FNF CDEC Data'!L208,6),2))</f>
        <v>12</v>
      </c>
      <c r="C208">
        <f t="shared" si="15"/>
        <v>1939</v>
      </c>
      <c r="D208" s="12">
        <v>1061.7836856438753</v>
      </c>
      <c r="E208" s="13">
        <v>0</v>
      </c>
      <c r="F208" s="13">
        <f t="shared" si="16"/>
        <v>7.5046056594146648E-2</v>
      </c>
      <c r="G208" s="14">
        <v>0</v>
      </c>
      <c r="H208" s="12">
        <v>960.80881497756889</v>
      </c>
      <c r="I208" s="13">
        <v>0</v>
      </c>
      <c r="J208" s="13">
        <f t="shared" si="17"/>
        <v>7.2180439964881771E-2</v>
      </c>
      <c r="K208" s="14">
        <v>17.851239669421489</v>
      </c>
      <c r="L208" s="12">
        <v>1041.3740849743524</v>
      </c>
      <c r="M208" s="13">
        <v>0</v>
      </c>
      <c r="N208" s="13">
        <f t="shared" si="18"/>
        <v>7.4473717027331077E-2</v>
      </c>
      <c r="O208" s="14">
        <v>0</v>
      </c>
      <c r="P208" s="12">
        <v>980.6733262260434</v>
      </c>
      <c r="Q208" s="13">
        <v>0</v>
      </c>
      <c r="R208" s="13">
        <f t="shared" si="19"/>
        <v>7.282034523927905E-2</v>
      </c>
      <c r="S208" s="14">
        <v>17.851239669421489</v>
      </c>
    </row>
    <row r="209" spans="1:19" x14ac:dyDescent="0.3">
      <c r="A209">
        <f>VALUE(LEFT('SBB FNF CDEC Data'!L209,4))</f>
        <v>1939</v>
      </c>
      <c r="B209">
        <f>VALUE(RIGHT(LEFT('SBB FNF CDEC Data'!L209,6),2))</f>
        <v>1</v>
      </c>
      <c r="C209">
        <f t="shared" si="15"/>
        <v>1939</v>
      </c>
      <c r="D209" s="12">
        <v>1062.345977608202</v>
      </c>
      <c r="E209" s="13">
        <v>0</v>
      </c>
      <c r="F209" s="13">
        <f t="shared" si="16"/>
        <v>-0.56229196432673234</v>
      </c>
      <c r="G209" s="14">
        <v>0</v>
      </c>
      <c r="H209" s="12">
        <v>961.34749575454225</v>
      </c>
      <c r="I209" s="13">
        <v>0</v>
      </c>
      <c r="J209" s="13">
        <f t="shared" si="17"/>
        <v>-0.53868077697336503</v>
      </c>
      <c r="K209" s="14">
        <v>0</v>
      </c>
      <c r="L209" s="12">
        <v>1041.9320904445462</v>
      </c>
      <c r="M209" s="13">
        <v>0</v>
      </c>
      <c r="N209" s="13">
        <f t="shared" si="18"/>
        <v>-0.55800547019384794</v>
      </c>
      <c r="O209" s="14">
        <v>0</v>
      </c>
      <c r="P209" s="12">
        <v>981.21677973786848</v>
      </c>
      <c r="Q209" s="13">
        <v>0</v>
      </c>
      <c r="R209" s="13">
        <f t="shared" si="19"/>
        <v>-0.54345351182507784</v>
      </c>
      <c r="S209" s="14">
        <v>0</v>
      </c>
    </row>
    <row r="210" spans="1:19" x14ac:dyDescent="0.3">
      <c r="A210">
        <f>VALUE(LEFT('SBB FNF CDEC Data'!L210,4))</f>
        <v>1939</v>
      </c>
      <c r="B210">
        <f>VALUE(RIGHT(LEFT('SBB FNF CDEC Data'!L210,6),2))</f>
        <v>2</v>
      </c>
      <c r="C210">
        <f t="shared" si="15"/>
        <v>1939</v>
      </c>
      <c r="D210" s="12">
        <v>1061.5548340265238</v>
      </c>
      <c r="E210" s="13">
        <v>0</v>
      </c>
      <c r="F210" s="13">
        <f t="shared" si="16"/>
        <v>0.79114358167817045</v>
      </c>
      <c r="G210" s="14">
        <v>0</v>
      </c>
      <c r="H210" s="12">
        <v>960.58956957184148</v>
      </c>
      <c r="I210" s="13">
        <v>0</v>
      </c>
      <c r="J210" s="13">
        <f t="shared" si="17"/>
        <v>0.75792618270077128</v>
      </c>
      <c r="K210" s="14">
        <v>0</v>
      </c>
      <c r="L210" s="12">
        <v>1041.1469834197651</v>
      </c>
      <c r="M210" s="13">
        <v>0</v>
      </c>
      <c r="N210" s="13">
        <f t="shared" si="18"/>
        <v>0.78510702478115491</v>
      </c>
      <c r="O210" s="14">
        <v>0</v>
      </c>
      <c r="P210" s="12">
        <v>980.45213829658621</v>
      </c>
      <c r="Q210" s="13">
        <v>0</v>
      </c>
      <c r="R210" s="13">
        <f t="shared" si="19"/>
        <v>0.76464144128226508</v>
      </c>
      <c r="S210" s="14">
        <v>0</v>
      </c>
    </row>
    <row r="211" spans="1:19" x14ac:dyDescent="0.3">
      <c r="A211">
        <f>VALUE(LEFT('SBB FNF CDEC Data'!L211,4))</f>
        <v>1939</v>
      </c>
      <c r="B211">
        <f>VALUE(RIGHT(LEFT('SBB FNF CDEC Data'!L211,6),2))</f>
        <v>3</v>
      </c>
      <c r="C211">
        <f t="shared" si="15"/>
        <v>1939</v>
      </c>
      <c r="D211" s="12">
        <v>1049.9415788844822</v>
      </c>
      <c r="E211" s="13">
        <v>0</v>
      </c>
      <c r="F211" s="13">
        <f t="shared" si="16"/>
        <v>1.3173848211685311</v>
      </c>
      <c r="G211" s="14">
        <v>10.295870320873149</v>
      </c>
      <c r="H211" s="12">
        <v>949.15895865254424</v>
      </c>
      <c r="I211" s="13">
        <v>0</v>
      </c>
      <c r="J211" s="13">
        <f t="shared" si="17"/>
        <v>1.2616762600069737</v>
      </c>
      <c r="K211" s="14">
        <v>10.168934659290263</v>
      </c>
      <c r="L211" s="12">
        <v>1029.5438754428155</v>
      </c>
      <c r="M211" s="13">
        <v>0</v>
      </c>
      <c r="N211" s="13">
        <f t="shared" si="18"/>
        <v>1.3072391567276043</v>
      </c>
      <c r="O211" s="14">
        <v>10.295868820221955</v>
      </c>
      <c r="P211" s="12">
        <v>969.01034427161323</v>
      </c>
      <c r="Q211" s="13">
        <v>0</v>
      </c>
      <c r="R211" s="13">
        <f t="shared" si="19"/>
        <v>1.272880182468116</v>
      </c>
      <c r="S211" s="14">
        <v>10.168913842504862</v>
      </c>
    </row>
    <row r="212" spans="1:19" x14ac:dyDescent="0.3">
      <c r="A212">
        <f>VALUE(LEFT('SBB FNF CDEC Data'!L212,4))</f>
        <v>1939</v>
      </c>
      <c r="B212">
        <f>VALUE(RIGHT(LEFT('SBB FNF CDEC Data'!L212,6),2))</f>
        <v>4</v>
      </c>
      <c r="C212">
        <f t="shared" si="15"/>
        <v>1939</v>
      </c>
      <c r="D212" s="12">
        <v>1026.4246295112389</v>
      </c>
      <c r="E212" s="13">
        <v>0</v>
      </c>
      <c r="F212" s="13">
        <f t="shared" si="16"/>
        <v>4.8290819654531987</v>
      </c>
      <c r="G212" s="14">
        <v>18.68786740779008</v>
      </c>
      <c r="H212" s="12">
        <v>908.23323293398062</v>
      </c>
      <c r="I212" s="13">
        <v>0</v>
      </c>
      <c r="J212" s="13">
        <f t="shared" si="17"/>
        <v>4.6017622509482123</v>
      </c>
      <c r="K212" s="14">
        <v>36.323963467615414</v>
      </c>
      <c r="L212" s="12">
        <v>1006.0674844346237</v>
      </c>
      <c r="M212" s="13">
        <v>0</v>
      </c>
      <c r="N212" s="13">
        <f t="shared" si="18"/>
        <v>4.7885261436517972</v>
      </c>
      <c r="O212" s="14">
        <v>18.687864864540057</v>
      </c>
      <c r="P212" s="12">
        <v>928.04335985952207</v>
      </c>
      <c r="Q212" s="13">
        <v>0</v>
      </c>
      <c r="R212" s="13">
        <f t="shared" si="19"/>
        <v>4.6430562356940683</v>
      </c>
      <c r="S212" s="14">
        <v>36.323928176397096</v>
      </c>
    </row>
    <row r="213" spans="1:19" x14ac:dyDescent="0.3">
      <c r="A213">
        <f>VALUE(LEFT('SBB FNF CDEC Data'!L213,4))</f>
        <v>1939</v>
      </c>
      <c r="B213">
        <f>VALUE(RIGHT(LEFT('SBB FNF CDEC Data'!L213,6),2))</f>
        <v>5</v>
      </c>
      <c r="C213">
        <f t="shared" si="15"/>
        <v>1939</v>
      </c>
      <c r="D213" s="12">
        <v>1004.2513411704139</v>
      </c>
      <c r="E213" s="13">
        <v>0</v>
      </c>
      <c r="F213" s="13">
        <f t="shared" si="16"/>
        <v>5.3249843028226849</v>
      </c>
      <c r="G213" s="14">
        <v>16.84830403800234</v>
      </c>
      <c r="H213" s="12">
        <v>876.34709293743936</v>
      </c>
      <c r="I213" s="13">
        <v>0</v>
      </c>
      <c r="J213" s="13">
        <f t="shared" si="17"/>
        <v>5.0385667202014552</v>
      </c>
      <c r="K213" s="14">
        <v>26.847573276339805</v>
      </c>
      <c r="L213" s="12">
        <v>983.94199701714626</v>
      </c>
      <c r="M213" s="13">
        <v>0</v>
      </c>
      <c r="N213" s="13">
        <f t="shared" si="18"/>
        <v>5.2771856724125357</v>
      </c>
      <c r="O213" s="14">
        <v>16.84830174506488</v>
      </c>
      <c r="P213" s="12">
        <v>817.99363433413555</v>
      </c>
      <c r="Q213" s="13">
        <v>0</v>
      </c>
      <c r="R213" s="13">
        <f t="shared" si="19"/>
        <v>4.9938918031611337</v>
      </c>
      <c r="S213" s="14">
        <v>105.05583372222539</v>
      </c>
    </row>
    <row r="214" spans="1:19" x14ac:dyDescent="0.3">
      <c r="A214">
        <f>VALUE(LEFT('SBB FNF CDEC Data'!L214,4))</f>
        <v>1939</v>
      </c>
      <c r="B214">
        <f>VALUE(RIGHT(LEFT('SBB FNF CDEC Data'!L214,6),2))</f>
        <v>6</v>
      </c>
      <c r="C214">
        <f t="shared" si="15"/>
        <v>1939</v>
      </c>
      <c r="D214" s="12">
        <v>861.60399643745461</v>
      </c>
      <c r="E214" s="13">
        <v>0</v>
      </c>
      <c r="F214" s="13">
        <f t="shared" si="16"/>
        <v>7.1556745595913185</v>
      </c>
      <c r="G214" s="14">
        <v>135.49167017336794</v>
      </c>
      <c r="H214" s="12">
        <v>734.34535617152744</v>
      </c>
      <c r="I214" s="13">
        <v>0</v>
      </c>
      <c r="J214" s="13">
        <f t="shared" si="17"/>
        <v>6.7395541881494978</v>
      </c>
      <c r="K214" s="14">
        <v>135.26218257776242</v>
      </c>
      <c r="L214" s="12">
        <v>841.36417775565815</v>
      </c>
      <c r="M214" s="13">
        <v>0</v>
      </c>
      <c r="N214" s="13">
        <f t="shared" si="18"/>
        <v>7.0861518009329814</v>
      </c>
      <c r="O214" s="14">
        <v>135.49166746055513</v>
      </c>
      <c r="P214" s="12">
        <v>676.03446068312894</v>
      </c>
      <c r="Q214" s="13">
        <v>0</v>
      </c>
      <c r="R214" s="13">
        <f t="shared" si="19"/>
        <v>6.5186126175078414</v>
      </c>
      <c r="S214" s="14">
        <v>135.44056103349877</v>
      </c>
    </row>
    <row r="215" spans="1:19" x14ac:dyDescent="0.3">
      <c r="A215">
        <f>VALUE(LEFT('SBB FNF CDEC Data'!L215,4))</f>
        <v>1939</v>
      </c>
      <c r="B215">
        <f>VALUE(RIGHT(LEFT('SBB FNF CDEC Data'!L215,6),2))</f>
        <v>7</v>
      </c>
      <c r="C215">
        <f t="shared" si="15"/>
        <v>1939</v>
      </c>
      <c r="D215" s="12">
        <v>704.81189677090947</v>
      </c>
      <c r="E215" s="13">
        <v>0</v>
      </c>
      <c r="F215" s="13">
        <f t="shared" si="16"/>
        <v>7.8603128480377507</v>
      </c>
      <c r="G215" s="14">
        <v>148.93178681850739</v>
      </c>
      <c r="H215" s="12">
        <v>581.02946421277102</v>
      </c>
      <c r="I215" s="13">
        <v>0</v>
      </c>
      <c r="J215" s="13">
        <f t="shared" si="17"/>
        <v>7.2497959284656588</v>
      </c>
      <c r="K215" s="14">
        <v>146.06609603029077</v>
      </c>
      <c r="L215" s="12">
        <v>684.66379493006889</v>
      </c>
      <c r="M215" s="13">
        <v>0</v>
      </c>
      <c r="N215" s="13">
        <f t="shared" si="18"/>
        <v>7.7685991478588505</v>
      </c>
      <c r="O215" s="14">
        <v>148.93178367773041</v>
      </c>
      <c r="P215" s="12">
        <v>528.46776789284274</v>
      </c>
      <c r="Q215" s="13">
        <v>0</v>
      </c>
      <c r="R215" s="13">
        <f t="shared" si="19"/>
        <v>6.9931353935541836</v>
      </c>
      <c r="S215" s="14">
        <v>140.57355739673201</v>
      </c>
    </row>
    <row r="216" spans="1:19" x14ac:dyDescent="0.3">
      <c r="A216">
        <f>VALUE(LEFT('SBB FNF CDEC Data'!L216,4))</f>
        <v>1939</v>
      </c>
      <c r="B216">
        <f>VALUE(RIGHT(LEFT('SBB FNF CDEC Data'!L216,6),2))</f>
        <v>8</v>
      </c>
      <c r="C216">
        <f t="shared" si="15"/>
        <v>1939</v>
      </c>
      <c r="D216" s="12">
        <v>617.07130238988418</v>
      </c>
      <c r="E216" s="13">
        <v>0</v>
      </c>
      <c r="F216" s="13">
        <f t="shared" si="16"/>
        <v>6.4914625110350102</v>
      </c>
      <c r="G216" s="14">
        <v>81.249131869990279</v>
      </c>
      <c r="H216" s="12">
        <v>501.96753613224348</v>
      </c>
      <c r="I216" s="13">
        <v>0</v>
      </c>
      <c r="J216" s="13">
        <f t="shared" si="17"/>
        <v>5.8425804263485475</v>
      </c>
      <c r="K216" s="14">
        <v>73.219347654178989</v>
      </c>
      <c r="L216" s="12">
        <v>591.16835963183644</v>
      </c>
      <c r="M216" s="13">
        <v>0</v>
      </c>
      <c r="N216" s="13">
        <f t="shared" si="18"/>
        <v>6.3962071227693258</v>
      </c>
      <c r="O216" s="14">
        <v>87.099228175463125</v>
      </c>
      <c r="P216" s="12">
        <v>437.20670241033758</v>
      </c>
      <c r="Q216" s="13">
        <v>0</v>
      </c>
      <c r="R216" s="13">
        <f t="shared" si="19"/>
        <v>5.4989812205919719</v>
      </c>
      <c r="S216" s="14">
        <v>85.762084261913188</v>
      </c>
    </row>
    <row r="217" spans="1:19" x14ac:dyDescent="0.3">
      <c r="A217">
        <f>VALUE(LEFT('SBB FNF CDEC Data'!L217,4))</f>
        <v>1939</v>
      </c>
      <c r="B217">
        <f>VALUE(RIGHT(LEFT('SBB FNF CDEC Data'!L217,6),2))</f>
        <v>9</v>
      </c>
      <c r="C217">
        <f t="shared" si="15"/>
        <v>1939</v>
      </c>
      <c r="D217" s="12">
        <v>545.78291839317671</v>
      </c>
      <c r="E217" s="13">
        <v>0</v>
      </c>
      <c r="F217" s="13">
        <f t="shared" si="16"/>
        <v>4.2173164119788993</v>
      </c>
      <c r="G217" s="14">
        <v>67.071067584728567</v>
      </c>
      <c r="H217" s="12">
        <v>431.08189232268319</v>
      </c>
      <c r="I217" s="13">
        <v>0</v>
      </c>
      <c r="J217" s="13">
        <f t="shared" si="17"/>
        <v>3.7401329919102011</v>
      </c>
      <c r="K217" s="14">
        <v>67.145510817650091</v>
      </c>
      <c r="L217" s="12">
        <v>515.65083100235836</v>
      </c>
      <c r="M217" s="13">
        <v>0</v>
      </c>
      <c r="N217" s="13">
        <f t="shared" si="18"/>
        <v>4.0923920723566454</v>
      </c>
      <c r="O217" s="14">
        <v>71.425136557121434</v>
      </c>
      <c r="P217" s="12">
        <v>353.31688729403135</v>
      </c>
      <c r="Q217" s="13">
        <v>0</v>
      </c>
      <c r="R217" s="13">
        <f t="shared" si="19"/>
        <v>3.4506697335691854</v>
      </c>
      <c r="S217" s="14">
        <v>80.439145382737053</v>
      </c>
    </row>
    <row r="218" spans="1:19" x14ac:dyDescent="0.3">
      <c r="A218">
        <f>VALUE(LEFT('SBB FNF CDEC Data'!L218,4))</f>
        <v>1939</v>
      </c>
      <c r="B218">
        <f>VALUE(RIGHT(LEFT('SBB FNF CDEC Data'!L218,6),2))</f>
        <v>10</v>
      </c>
      <c r="C218">
        <f t="shared" si="15"/>
        <v>1940</v>
      </c>
      <c r="D218" s="12">
        <v>508.75216561609273</v>
      </c>
      <c r="E218" s="13">
        <v>0</v>
      </c>
      <c r="F218" s="13">
        <f t="shared" si="16"/>
        <v>2.1189979599661157</v>
      </c>
      <c r="G218" s="14">
        <v>34.911754817117874</v>
      </c>
      <c r="H218" s="12">
        <v>405.51186500310422</v>
      </c>
      <c r="I218" s="13">
        <v>0</v>
      </c>
      <c r="J218" s="13">
        <f t="shared" si="17"/>
        <v>1.8839671335032904</v>
      </c>
      <c r="K218" s="14">
        <v>23.686060186075679</v>
      </c>
      <c r="L218" s="12">
        <v>478.54182148046061</v>
      </c>
      <c r="M218" s="13">
        <v>0</v>
      </c>
      <c r="N218" s="13">
        <f t="shared" si="18"/>
        <v>2.0539760018526394</v>
      </c>
      <c r="O218" s="14">
        <v>35.055033520045107</v>
      </c>
      <c r="P218" s="12">
        <v>273.88818712976382</v>
      </c>
      <c r="Q218" s="13">
        <v>0</v>
      </c>
      <c r="R218" s="13">
        <f t="shared" si="19"/>
        <v>1.6578900207141913</v>
      </c>
      <c r="S218" s="14">
        <v>77.770810143553334</v>
      </c>
    </row>
    <row r="219" spans="1:19" x14ac:dyDescent="0.3">
      <c r="A219">
        <f>VALUE(LEFT('SBB FNF CDEC Data'!L219,4))</f>
        <v>1939</v>
      </c>
      <c r="B219">
        <f>VALUE(RIGHT(LEFT('SBB FNF CDEC Data'!L219,6),2))</f>
        <v>11</v>
      </c>
      <c r="C219">
        <f t="shared" si="15"/>
        <v>1940</v>
      </c>
      <c r="D219" s="12">
        <v>437.92197892975724</v>
      </c>
      <c r="E219" s="13">
        <v>0</v>
      </c>
      <c r="F219" s="13">
        <f t="shared" si="16"/>
        <v>1.0094065210160181</v>
      </c>
      <c r="G219" s="14">
        <v>69.820780165319462</v>
      </c>
      <c r="H219" s="12">
        <v>326.30649621837949</v>
      </c>
      <c r="I219" s="13">
        <v>0</v>
      </c>
      <c r="J219" s="13">
        <f t="shared" si="17"/>
        <v>0.89251203219475883</v>
      </c>
      <c r="K219" s="14">
        <v>78.312856752529967</v>
      </c>
      <c r="L219" s="12">
        <v>397.42357667061998</v>
      </c>
      <c r="M219" s="13">
        <v>0</v>
      </c>
      <c r="N219" s="13">
        <f t="shared" si="18"/>
        <v>0.97099164306183638</v>
      </c>
      <c r="O219" s="14">
        <v>80.147253166778796</v>
      </c>
      <c r="P219" s="12">
        <v>221.64560537933127</v>
      </c>
      <c r="Q219" s="13">
        <v>0</v>
      </c>
      <c r="R219" s="13">
        <f t="shared" si="19"/>
        <v>0.74462115611418511</v>
      </c>
      <c r="S219" s="14">
        <v>51.497960594318364</v>
      </c>
    </row>
    <row r="220" spans="1:19" x14ac:dyDescent="0.3">
      <c r="A220">
        <f>VALUE(LEFT('SBB FNF CDEC Data'!L220,4))</f>
        <v>1939</v>
      </c>
      <c r="B220">
        <f>VALUE(RIGHT(LEFT('SBB FNF CDEC Data'!L220,6),2))</f>
        <v>12</v>
      </c>
      <c r="C220">
        <f t="shared" si="15"/>
        <v>1940</v>
      </c>
      <c r="D220" s="12">
        <v>431.45928273658615</v>
      </c>
      <c r="E220" s="13">
        <v>0</v>
      </c>
      <c r="F220" s="13">
        <f t="shared" si="16"/>
        <v>-0.71466283533447506</v>
      </c>
      <c r="G220" s="14">
        <v>7.1773590285055731</v>
      </c>
      <c r="H220" s="12">
        <v>317.47492446106577</v>
      </c>
      <c r="I220" s="13">
        <v>0</v>
      </c>
      <c r="J220" s="13">
        <f t="shared" si="17"/>
        <v>-0.62368098502773428</v>
      </c>
      <c r="K220" s="14">
        <v>9.4552527423414592</v>
      </c>
      <c r="L220" s="12">
        <v>385.89486014327844</v>
      </c>
      <c r="M220" s="13">
        <v>0</v>
      </c>
      <c r="N220" s="13">
        <f t="shared" si="18"/>
        <v>-0.68006396126819446</v>
      </c>
      <c r="O220" s="14">
        <v>12.208780488609738</v>
      </c>
      <c r="P220" s="12">
        <v>222.16986739556168</v>
      </c>
      <c r="Q220" s="13">
        <v>0</v>
      </c>
      <c r="R220" s="13">
        <f t="shared" si="19"/>
        <v>-0.52426201623040924</v>
      </c>
      <c r="S220" s="14">
        <v>0</v>
      </c>
    </row>
    <row r="221" spans="1:19" x14ac:dyDescent="0.3">
      <c r="A221">
        <f>VALUE(LEFT('SBB FNF CDEC Data'!L221,4))</f>
        <v>1940</v>
      </c>
      <c r="B221">
        <f>VALUE(RIGHT(LEFT('SBB FNF CDEC Data'!L221,6),2))</f>
        <v>1</v>
      </c>
      <c r="C221">
        <f t="shared" si="15"/>
        <v>1940</v>
      </c>
      <c r="D221" s="12">
        <v>479.34805837611907</v>
      </c>
      <c r="E221" s="13">
        <v>43.167148550726708</v>
      </c>
      <c r="F221" s="13">
        <f t="shared" si="16"/>
        <v>-4.7216270888062155</v>
      </c>
      <c r="G221" s="14">
        <v>0</v>
      </c>
      <c r="H221" s="12">
        <v>365.04031607772544</v>
      </c>
      <c r="I221" s="13">
        <v>43.42238389295553</v>
      </c>
      <c r="J221" s="13">
        <f t="shared" si="17"/>
        <v>-4.1430077237041374</v>
      </c>
      <c r="K221" s="14">
        <v>0</v>
      </c>
      <c r="L221" s="12">
        <v>433.56550908851642</v>
      </c>
      <c r="M221" s="13">
        <v>43.18611915409025</v>
      </c>
      <c r="N221" s="13">
        <f t="shared" si="18"/>
        <v>-4.484529791147736</v>
      </c>
      <c r="O221" s="14">
        <v>0</v>
      </c>
      <c r="P221" s="12">
        <v>269.41387355777118</v>
      </c>
      <c r="Q221" s="13">
        <v>43.7051003606284</v>
      </c>
      <c r="R221" s="13">
        <f t="shared" si="19"/>
        <v>-3.5389058015811017</v>
      </c>
      <c r="S221" s="14">
        <v>0</v>
      </c>
    </row>
    <row r="222" spans="1:19" x14ac:dyDescent="0.3">
      <c r="A222">
        <f>VALUE(LEFT('SBB FNF CDEC Data'!L222,4))</f>
        <v>1940</v>
      </c>
      <c r="B222">
        <f>VALUE(RIGHT(LEFT('SBB FNF CDEC Data'!L222,6),2))</f>
        <v>2</v>
      </c>
      <c r="C222">
        <f t="shared" si="15"/>
        <v>1940</v>
      </c>
      <c r="D222" s="12">
        <v>581.03317185698984</v>
      </c>
      <c r="E222" s="13">
        <v>96.927809145374653</v>
      </c>
      <c r="F222" s="13">
        <f t="shared" si="16"/>
        <v>-4.7573043354961158</v>
      </c>
      <c r="G222" s="14">
        <v>0</v>
      </c>
      <c r="H222" s="12">
        <v>464.14774422614715</v>
      </c>
      <c r="I222" s="13">
        <v>94.908280421295714</v>
      </c>
      <c r="J222" s="13">
        <f t="shared" si="17"/>
        <v>-4.1991477271260038</v>
      </c>
      <c r="K222" s="14">
        <v>0</v>
      </c>
      <c r="L222" s="12">
        <v>535.77618832602025</v>
      </c>
      <c r="M222" s="13">
        <v>97.672810024183931</v>
      </c>
      <c r="N222" s="13">
        <f t="shared" si="18"/>
        <v>-4.5378692133198939</v>
      </c>
      <c r="O222" s="14">
        <v>0</v>
      </c>
      <c r="P222" s="12">
        <v>393.25768257466297</v>
      </c>
      <c r="Q222" s="13">
        <v>120.03476823155246</v>
      </c>
      <c r="R222" s="13">
        <f t="shared" si="19"/>
        <v>-3.8090407853393202</v>
      </c>
      <c r="S222" s="14">
        <v>0</v>
      </c>
    </row>
    <row r="223" spans="1:19" x14ac:dyDescent="0.3">
      <c r="A223">
        <f>VALUE(LEFT('SBB FNF CDEC Data'!L223,4))</f>
        <v>1940</v>
      </c>
      <c r="B223">
        <f>VALUE(RIGHT(LEFT('SBB FNF CDEC Data'!L223,6),2))</f>
        <v>3</v>
      </c>
      <c r="C223">
        <f t="shared" si="15"/>
        <v>1940</v>
      </c>
      <c r="D223" s="12">
        <v>794.675785508187</v>
      </c>
      <c r="E223" s="13">
        <v>213.92925619834736</v>
      </c>
      <c r="F223" s="13">
        <f t="shared" si="16"/>
        <v>0.2866425471501941</v>
      </c>
      <c r="G223" s="14">
        <v>0</v>
      </c>
      <c r="H223" s="12">
        <v>677.81962111752296</v>
      </c>
      <c r="I223" s="13">
        <v>213.92925619834759</v>
      </c>
      <c r="J223" s="13">
        <f t="shared" si="17"/>
        <v>0.25737930697178513</v>
      </c>
      <c r="K223" s="14">
        <v>0</v>
      </c>
      <c r="L223" s="12">
        <v>749.43014185216339</v>
      </c>
      <c r="M223" s="13">
        <v>213.92925619834827</v>
      </c>
      <c r="N223" s="13">
        <f t="shared" si="18"/>
        <v>0.27530267220512883</v>
      </c>
      <c r="O223" s="14">
        <v>0</v>
      </c>
      <c r="P223" s="12">
        <v>606.94732740232644</v>
      </c>
      <c r="Q223" s="13">
        <v>213.92925619834759</v>
      </c>
      <c r="R223" s="13">
        <f t="shared" si="19"/>
        <v>0.23961137068411631</v>
      </c>
      <c r="S223" s="14">
        <v>0</v>
      </c>
    </row>
    <row r="224" spans="1:19" x14ac:dyDescent="0.3">
      <c r="A224">
        <f>VALUE(LEFT('SBB FNF CDEC Data'!L224,4))</f>
        <v>1940</v>
      </c>
      <c r="B224">
        <f>VALUE(RIGHT(LEFT('SBB FNF CDEC Data'!L224,6),2))</f>
        <v>4</v>
      </c>
      <c r="C224">
        <f t="shared" si="15"/>
        <v>1940</v>
      </c>
      <c r="D224" s="12">
        <v>1003.5751407823465</v>
      </c>
      <c r="E224" s="13">
        <v>212.07439996412265</v>
      </c>
      <c r="F224" s="13">
        <f t="shared" si="16"/>
        <v>3.1750446899631868</v>
      </c>
      <c r="G224" s="14">
        <v>0</v>
      </c>
      <c r="H224" s="12">
        <v>886.92011187285152</v>
      </c>
      <c r="I224" s="13">
        <v>212.07439996412026</v>
      </c>
      <c r="J224" s="13">
        <f t="shared" si="17"/>
        <v>2.9739092087916958</v>
      </c>
      <c r="K224" s="14">
        <v>0</v>
      </c>
      <c r="L224" s="12">
        <v>958.40477216322029</v>
      </c>
      <c r="M224" s="13">
        <v>212.07439996412378</v>
      </c>
      <c r="N224" s="13">
        <f t="shared" si="18"/>
        <v>3.0997696530668861</v>
      </c>
      <c r="O224" s="14">
        <v>0</v>
      </c>
      <c r="P224" s="12">
        <v>816.12120835174107</v>
      </c>
      <c r="Q224" s="13">
        <v>212.07439996412452</v>
      </c>
      <c r="R224" s="13">
        <f t="shared" si="19"/>
        <v>2.9005190147098858</v>
      </c>
      <c r="S224" s="14">
        <v>0</v>
      </c>
    </row>
    <row r="225" spans="1:19" x14ac:dyDescent="0.3">
      <c r="A225">
        <f>VALUE(LEFT('SBB FNF CDEC Data'!L225,4))</f>
        <v>1940</v>
      </c>
      <c r="B225">
        <f>VALUE(RIGHT(LEFT('SBB FNF CDEC Data'!L225,6),2))</f>
        <v>5</v>
      </c>
      <c r="C225">
        <f t="shared" si="15"/>
        <v>1940</v>
      </c>
      <c r="D225" s="12">
        <v>998.26324159383091</v>
      </c>
      <c r="E225" s="13">
        <v>0</v>
      </c>
      <c r="F225" s="13">
        <f t="shared" si="16"/>
        <v>5.3118991885155538</v>
      </c>
      <c r="G225" s="14">
        <v>0</v>
      </c>
      <c r="H225" s="12">
        <v>881.87951989018245</v>
      </c>
      <c r="I225" s="13">
        <v>0</v>
      </c>
      <c r="J225" s="13">
        <f t="shared" si="17"/>
        <v>5.0405919826690706</v>
      </c>
      <c r="K225" s="14">
        <v>0</v>
      </c>
      <c r="L225" s="12">
        <v>953.19798969195426</v>
      </c>
      <c r="M225" s="13">
        <v>0</v>
      </c>
      <c r="N225" s="13">
        <f t="shared" si="18"/>
        <v>5.206782471266024</v>
      </c>
      <c r="O225" s="14">
        <v>0</v>
      </c>
      <c r="P225" s="12">
        <v>811.24990141295712</v>
      </c>
      <c r="Q225" s="13">
        <v>0</v>
      </c>
      <c r="R225" s="13">
        <f t="shared" si="19"/>
        <v>4.8713069387839596</v>
      </c>
      <c r="S225" s="14">
        <v>0</v>
      </c>
    </row>
    <row r="226" spans="1:19" x14ac:dyDescent="0.3">
      <c r="A226">
        <f>VALUE(LEFT('SBB FNF CDEC Data'!L226,4))</f>
        <v>1940</v>
      </c>
      <c r="B226">
        <f>VALUE(RIGHT(LEFT('SBB FNF CDEC Data'!L226,6),2))</f>
        <v>6</v>
      </c>
      <c r="C226">
        <f t="shared" si="15"/>
        <v>1940</v>
      </c>
      <c r="D226" s="12">
        <v>990.05781186881006</v>
      </c>
      <c r="E226" s="13">
        <v>1.0918631193857192E-4</v>
      </c>
      <c r="F226" s="13">
        <f t="shared" si="16"/>
        <v>8.2055389113327877</v>
      </c>
      <c r="G226" s="14">
        <v>0</v>
      </c>
      <c r="H226" s="12">
        <v>835.63141293916919</v>
      </c>
      <c r="I226" s="13">
        <v>0</v>
      </c>
      <c r="J226" s="13">
        <f t="shared" si="17"/>
        <v>7.7171032098345265</v>
      </c>
      <c r="K226" s="14">
        <v>38.531003741178729</v>
      </c>
      <c r="L226" s="12">
        <v>945.15492857625793</v>
      </c>
      <c r="M226" s="13">
        <v>1.1437669650905684E-4</v>
      </c>
      <c r="N226" s="13">
        <f t="shared" si="18"/>
        <v>8.0431754923928409</v>
      </c>
      <c r="O226" s="14">
        <v>0</v>
      </c>
      <c r="P226" s="12">
        <v>710.69285227044656</v>
      </c>
      <c r="Q226" s="13">
        <v>0</v>
      </c>
      <c r="R226" s="13">
        <f t="shared" si="19"/>
        <v>7.3288772355364955</v>
      </c>
      <c r="S226" s="14">
        <v>93.228171906974055</v>
      </c>
    </row>
    <row r="227" spans="1:19" x14ac:dyDescent="0.3">
      <c r="A227">
        <f>VALUE(LEFT('SBB FNF CDEC Data'!L227,4))</f>
        <v>1940</v>
      </c>
      <c r="B227">
        <f>VALUE(RIGHT(LEFT('SBB FNF CDEC Data'!L227,6),2))</f>
        <v>7</v>
      </c>
      <c r="C227">
        <f t="shared" si="15"/>
        <v>1940</v>
      </c>
      <c r="D227" s="12">
        <v>973.65728267142765</v>
      </c>
      <c r="E227" s="13">
        <v>0</v>
      </c>
      <c r="F227" s="13">
        <f t="shared" si="16"/>
        <v>8.252740181319755</v>
      </c>
      <c r="G227" s="14">
        <v>8.1477890160626565</v>
      </c>
      <c r="H227" s="12">
        <v>825.43218307397899</v>
      </c>
      <c r="I227" s="13">
        <v>2.2695999503321112E-4</v>
      </c>
      <c r="J227" s="13">
        <f t="shared" si="17"/>
        <v>7.6994568249815627</v>
      </c>
      <c r="K227" s="14">
        <v>2.5000000002036753</v>
      </c>
      <c r="L227" s="12">
        <v>926.87253693456705</v>
      </c>
      <c r="M227" s="13">
        <v>0</v>
      </c>
      <c r="N227" s="13">
        <f t="shared" si="18"/>
        <v>8.0855623727240289</v>
      </c>
      <c r="O227" s="14">
        <v>10.19682926896685</v>
      </c>
      <c r="P227" s="12">
        <v>644.26767261626935</v>
      </c>
      <c r="Q227" s="13">
        <v>0</v>
      </c>
      <c r="R227" s="13">
        <f t="shared" si="19"/>
        <v>7.0276874434317875</v>
      </c>
      <c r="S227" s="14">
        <v>59.397492210745426</v>
      </c>
    </row>
    <row r="228" spans="1:19" x14ac:dyDescent="0.3">
      <c r="A228">
        <f>VALUE(LEFT('SBB FNF CDEC Data'!L228,4))</f>
        <v>1940</v>
      </c>
      <c r="B228">
        <f>VALUE(RIGHT(LEFT('SBB FNF CDEC Data'!L228,6),2))</f>
        <v>8</v>
      </c>
      <c r="C228">
        <f t="shared" si="15"/>
        <v>1940</v>
      </c>
      <c r="D228" s="12">
        <v>948.21312943841338</v>
      </c>
      <c r="E228" s="13">
        <v>0</v>
      </c>
      <c r="F228" s="13">
        <f t="shared" si="16"/>
        <v>7.5929135635927878</v>
      </c>
      <c r="G228" s="14">
        <v>17.851239669421489</v>
      </c>
      <c r="H228" s="12">
        <v>800.49352008771052</v>
      </c>
      <c r="I228" s="13">
        <v>0</v>
      </c>
      <c r="J228" s="13">
        <f t="shared" si="17"/>
        <v>7.08742331684698</v>
      </c>
      <c r="K228" s="14">
        <v>17.851239669421489</v>
      </c>
      <c r="L228" s="12">
        <v>901.58654909361587</v>
      </c>
      <c r="M228" s="13">
        <v>0</v>
      </c>
      <c r="N228" s="13">
        <f t="shared" si="18"/>
        <v>7.4347481715296908</v>
      </c>
      <c r="O228" s="14">
        <v>17.851239669421489</v>
      </c>
      <c r="P228" s="12">
        <v>609.12339177346564</v>
      </c>
      <c r="Q228" s="13">
        <v>0</v>
      </c>
      <c r="R228" s="13">
        <f t="shared" si="19"/>
        <v>6.308073944345459</v>
      </c>
      <c r="S228" s="14">
        <v>28.836206898458251</v>
      </c>
    </row>
    <row r="229" spans="1:19" x14ac:dyDescent="0.3">
      <c r="A229">
        <f>VALUE(LEFT('SBB FNF CDEC Data'!L229,4))</f>
        <v>1940</v>
      </c>
      <c r="B229">
        <f>VALUE(RIGHT(LEFT('SBB FNF CDEC Data'!L229,6),2))</f>
        <v>9</v>
      </c>
      <c r="C229">
        <f t="shared" si="15"/>
        <v>1940</v>
      </c>
      <c r="D229" s="12">
        <v>925.02843176913927</v>
      </c>
      <c r="E229" s="13">
        <v>0</v>
      </c>
      <c r="F229" s="13">
        <f t="shared" si="16"/>
        <v>5.333457999851337</v>
      </c>
      <c r="G229" s="14">
        <v>17.851239669422764</v>
      </c>
      <c r="H229" s="12">
        <v>777.68049100717894</v>
      </c>
      <c r="I229" s="13">
        <v>0</v>
      </c>
      <c r="J229" s="13">
        <f t="shared" si="17"/>
        <v>4.9617894111101108</v>
      </c>
      <c r="K229" s="14">
        <v>17.851239669421467</v>
      </c>
      <c r="L229" s="12">
        <v>878.51384402404119</v>
      </c>
      <c r="M229" s="13">
        <v>0</v>
      </c>
      <c r="N229" s="13">
        <f t="shared" si="18"/>
        <v>5.2214654001523471</v>
      </c>
      <c r="O229" s="14">
        <v>17.851239669422334</v>
      </c>
      <c r="P229" s="12">
        <v>581.36041564502807</v>
      </c>
      <c r="Q229" s="13">
        <v>0</v>
      </c>
      <c r="R229" s="13">
        <f t="shared" si="19"/>
        <v>4.3522762326458491</v>
      </c>
      <c r="S229" s="14">
        <v>23.410699895791723</v>
      </c>
    </row>
    <row r="230" spans="1:19" x14ac:dyDescent="0.3">
      <c r="A230">
        <f>VALUE(LEFT('SBB FNF CDEC Data'!L230,4))</f>
        <v>1940</v>
      </c>
      <c r="B230">
        <f>VALUE(RIGHT(LEFT('SBB FNF CDEC Data'!L230,6),2))</f>
        <v>10</v>
      </c>
      <c r="C230">
        <f t="shared" si="15"/>
        <v>1941</v>
      </c>
      <c r="D230" s="12">
        <v>905.3945918411705</v>
      </c>
      <c r="E230" s="13">
        <v>0</v>
      </c>
      <c r="F230" s="13">
        <f t="shared" si="16"/>
        <v>1.7826002585472907</v>
      </c>
      <c r="G230" s="14">
        <v>17.851239669421489</v>
      </c>
      <c r="H230" s="12">
        <v>773.52965730887763</v>
      </c>
      <c r="I230" s="13">
        <v>0</v>
      </c>
      <c r="J230" s="13">
        <f t="shared" si="17"/>
        <v>1.6608336981366842</v>
      </c>
      <c r="K230" s="14">
        <v>2.4900000001646281</v>
      </c>
      <c r="L230" s="12">
        <v>874.27274814793793</v>
      </c>
      <c r="M230" s="13">
        <v>0</v>
      </c>
      <c r="N230" s="13">
        <f t="shared" si="18"/>
        <v>1.7510958759386308</v>
      </c>
      <c r="O230" s="14">
        <v>2.4900000001646281</v>
      </c>
      <c r="P230" s="12">
        <v>577.42447094625675</v>
      </c>
      <c r="Q230" s="13">
        <v>0</v>
      </c>
      <c r="R230" s="13">
        <f t="shared" si="19"/>
        <v>1.4459446986066946</v>
      </c>
      <c r="S230" s="14">
        <v>2.4900000001646281</v>
      </c>
    </row>
    <row r="231" spans="1:19" x14ac:dyDescent="0.3">
      <c r="A231">
        <f>VALUE(LEFT('SBB FNF CDEC Data'!L231,4))</f>
        <v>1940</v>
      </c>
      <c r="B231">
        <f>VALUE(RIGHT(LEFT('SBB FNF CDEC Data'!L231,6),2))</f>
        <v>11</v>
      </c>
      <c r="C231">
        <f t="shared" si="15"/>
        <v>1941</v>
      </c>
      <c r="D231" s="12">
        <v>890.81372750524292</v>
      </c>
      <c r="E231" s="13">
        <v>0</v>
      </c>
      <c r="F231" s="13">
        <f t="shared" si="16"/>
        <v>0.12635336291627652</v>
      </c>
      <c r="G231" s="14">
        <v>14.454510973011296</v>
      </c>
      <c r="H231" s="12">
        <v>759.0130327613532</v>
      </c>
      <c r="I231" s="13">
        <v>0</v>
      </c>
      <c r="J231" s="13">
        <f t="shared" si="17"/>
        <v>0.11798878283189929</v>
      </c>
      <c r="K231" s="14">
        <v>14.39863576469253</v>
      </c>
      <c r="L231" s="12">
        <v>854.6156633978934</v>
      </c>
      <c r="M231" s="13">
        <v>0</v>
      </c>
      <c r="N231" s="13">
        <f t="shared" si="18"/>
        <v>0.12440182192384697</v>
      </c>
      <c r="O231" s="14">
        <v>19.532682928120686</v>
      </c>
      <c r="P231" s="12">
        <v>562.32779304158407</v>
      </c>
      <c r="Q231" s="13">
        <v>0</v>
      </c>
      <c r="R231" s="13">
        <f t="shared" si="19"/>
        <v>0.10234584319725748</v>
      </c>
      <c r="S231" s="14">
        <v>14.994332061475417</v>
      </c>
    </row>
    <row r="232" spans="1:19" x14ac:dyDescent="0.3">
      <c r="A232">
        <f>VALUE(LEFT('SBB FNF CDEC Data'!L232,4))</f>
        <v>1940</v>
      </c>
      <c r="B232">
        <f>VALUE(RIGHT(LEFT('SBB FNF CDEC Data'!L232,6),2))</f>
        <v>12</v>
      </c>
      <c r="C232">
        <f t="shared" si="15"/>
        <v>1941</v>
      </c>
      <c r="D232" s="12">
        <v>897.29328168412508</v>
      </c>
      <c r="E232" s="13">
        <v>0</v>
      </c>
      <c r="F232" s="13">
        <f t="shared" si="16"/>
        <v>-8.1395541789919061</v>
      </c>
      <c r="G232" s="14">
        <v>1.6600000001097517</v>
      </c>
      <c r="H232" s="12">
        <v>764.94839062177482</v>
      </c>
      <c r="I232" s="13">
        <v>0</v>
      </c>
      <c r="J232" s="13">
        <f t="shared" si="17"/>
        <v>-7.5953578605313696</v>
      </c>
      <c r="K232" s="14">
        <v>1.6600000001097517</v>
      </c>
      <c r="L232" s="12">
        <v>860.95988013558338</v>
      </c>
      <c r="M232" s="13">
        <v>0</v>
      </c>
      <c r="N232" s="13">
        <f t="shared" si="18"/>
        <v>-8.0042167377997284</v>
      </c>
      <c r="O232" s="14">
        <v>1.6600000001097519</v>
      </c>
      <c r="P232" s="12">
        <v>567.24029753544562</v>
      </c>
      <c r="Q232" s="13">
        <v>0</v>
      </c>
      <c r="R232" s="13">
        <f t="shared" si="19"/>
        <v>-6.5725044938571155</v>
      </c>
      <c r="S232" s="14">
        <v>1.6599999999955681</v>
      </c>
    </row>
    <row r="233" spans="1:19" x14ac:dyDescent="0.3">
      <c r="A233">
        <f>VALUE(LEFT('SBB FNF CDEC Data'!L233,4))</f>
        <v>1941</v>
      </c>
      <c r="B233">
        <f>VALUE(RIGHT(LEFT('SBB FNF CDEC Data'!L233,6),2))</f>
        <v>1</v>
      </c>
      <c r="C233">
        <f t="shared" si="15"/>
        <v>1941</v>
      </c>
      <c r="D233" s="12">
        <v>1105.8711479143813</v>
      </c>
      <c r="E233" s="13">
        <v>201.19922020726682</v>
      </c>
      <c r="F233" s="13">
        <f t="shared" si="16"/>
        <v>-7.3786460229893578</v>
      </c>
      <c r="G233" s="14">
        <v>0</v>
      </c>
      <c r="H233" s="12">
        <v>973.09784250911525</v>
      </c>
      <c r="I233" s="13">
        <v>201.16795747210162</v>
      </c>
      <c r="J233" s="13">
        <f t="shared" si="17"/>
        <v>-6.9814944152388136</v>
      </c>
      <c r="K233" s="14">
        <v>0</v>
      </c>
      <c r="L233" s="12">
        <v>1069.4313064127707</v>
      </c>
      <c r="M233" s="13">
        <v>201.2052333844394</v>
      </c>
      <c r="N233" s="13">
        <f t="shared" si="18"/>
        <v>-7.266192892747938</v>
      </c>
      <c r="O233" s="14">
        <v>0</v>
      </c>
      <c r="P233" s="12">
        <v>774.59763376112119</v>
      </c>
      <c r="Q233" s="13">
        <v>201.08957919489617</v>
      </c>
      <c r="R233" s="13">
        <f t="shared" si="19"/>
        <v>-6.2677570307793928</v>
      </c>
      <c r="S233" s="14">
        <v>0</v>
      </c>
    </row>
    <row r="234" spans="1:19" x14ac:dyDescent="0.3">
      <c r="A234">
        <f>VALUE(LEFT('SBB FNF CDEC Data'!L234,4))</f>
        <v>1941</v>
      </c>
      <c r="B234">
        <f>VALUE(RIGHT(LEFT('SBB FNF CDEC Data'!L234,6),2))</f>
        <v>2</v>
      </c>
      <c r="C234">
        <f t="shared" si="15"/>
        <v>1941</v>
      </c>
      <c r="D234" s="12">
        <v>1302.5350842165333</v>
      </c>
      <c r="E234" s="13">
        <v>189.27074380165288</v>
      </c>
      <c r="F234" s="13">
        <f t="shared" si="16"/>
        <v>-7.3931925004991399</v>
      </c>
      <c r="G234" s="14">
        <v>0</v>
      </c>
      <c r="H234" s="12">
        <v>1169.5084329817889</v>
      </c>
      <c r="I234" s="13">
        <v>189.27074380165286</v>
      </c>
      <c r="J234" s="13">
        <f t="shared" si="17"/>
        <v>-7.1398466710208197</v>
      </c>
      <c r="K234" s="14">
        <v>0</v>
      </c>
      <c r="L234" s="12">
        <v>1266.2192858044425</v>
      </c>
      <c r="M234" s="13">
        <v>189.27074380165288</v>
      </c>
      <c r="N234" s="13">
        <f t="shared" si="18"/>
        <v>-7.5172355900189132</v>
      </c>
      <c r="O234" s="14">
        <v>0</v>
      </c>
      <c r="P234" s="12">
        <v>970.2218708198601</v>
      </c>
      <c r="Q234" s="13">
        <v>189.27074380165288</v>
      </c>
      <c r="R234" s="13">
        <f t="shared" si="19"/>
        <v>-6.3534932570860292</v>
      </c>
      <c r="S234" s="14">
        <v>0</v>
      </c>
    </row>
    <row r="235" spans="1:19" x14ac:dyDescent="0.3">
      <c r="A235">
        <f>VALUE(LEFT('SBB FNF CDEC Data'!L235,4))</f>
        <v>1941</v>
      </c>
      <c r="B235">
        <f>VALUE(RIGHT(LEFT('SBB FNF CDEC Data'!L235,6),2))</f>
        <v>3</v>
      </c>
      <c r="C235">
        <f t="shared" si="15"/>
        <v>1941</v>
      </c>
      <c r="D235" s="12">
        <v>1499.9999999999998</v>
      </c>
      <c r="E235" s="13">
        <v>195.85227035244171</v>
      </c>
      <c r="F235" s="13">
        <f t="shared" si="16"/>
        <v>-1.612645431024788</v>
      </c>
      <c r="G235" s="14">
        <v>0</v>
      </c>
      <c r="H235" s="12">
        <v>1384.9870300674468</v>
      </c>
      <c r="I235" s="13">
        <v>213.92925619834767</v>
      </c>
      <c r="J235" s="13">
        <f t="shared" si="17"/>
        <v>-1.5493408873101657</v>
      </c>
      <c r="K235" s="14">
        <v>0</v>
      </c>
      <c r="L235" s="12">
        <v>1270</v>
      </c>
      <c r="M235" s="13">
        <v>3.7470783465564432</v>
      </c>
      <c r="N235" s="13">
        <f t="shared" si="18"/>
        <v>-3.3635849001050211E-2</v>
      </c>
      <c r="O235" s="14">
        <v>0</v>
      </c>
      <c r="P235" s="12">
        <v>1185.6024728520711</v>
      </c>
      <c r="Q235" s="13">
        <v>213.92925619834776</v>
      </c>
      <c r="R235" s="13">
        <f t="shared" si="19"/>
        <v>-1.4513458338632006</v>
      </c>
      <c r="S235" s="14">
        <v>0</v>
      </c>
    </row>
    <row r="236" spans="1:19" x14ac:dyDescent="0.3">
      <c r="A236">
        <f>VALUE(LEFT('SBB FNF CDEC Data'!L236,4))</f>
        <v>1941</v>
      </c>
      <c r="B236">
        <f>VALUE(RIGHT(LEFT('SBB FNF CDEC Data'!L236,6),2))</f>
        <v>4</v>
      </c>
      <c r="C236">
        <f t="shared" si="15"/>
        <v>1941</v>
      </c>
      <c r="D236" s="12">
        <v>1499.9999999999998</v>
      </c>
      <c r="E236" s="13">
        <v>1.8519337608412366E-2</v>
      </c>
      <c r="F236" s="13">
        <f t="shared" si="16"/>
        <v>1.8519337608412366E-2</v>
      </c>
      <c r="G236" s="14">
        <v>0</v>
      </c>
      <c r="H236" s="12">
        <v>1499.0375709732125</v>
      </c>
      <c r="I236" s="13">
        <v>114.0687655478456</v>
      </c>
      <c r="J236" s="13">
        <f t="shared" si="17"/>
        <v>1.8224642079871956E-2</v>
      </c>
      <c r="K236" s="14">
        <v>0</v>
      </c>
      <c r="L236" s="12">
        <v>1270</v>
      </c>
      <c r="M236" s="13">
        <v>1.7344018777901024E-2</v>
      </c>
      <c r="N236" s="13">
        <f t="shared" si="18"/>
        <v>1.7344018777901024E-2</v>
      </c>
      <c r="O236" s="14">
        <v>0</v>
      </c>
      <c r="P236" s="12">
        <v>1411.0167495794597</v>
      </c>
      <c r="Q236" s="13">
        <v>225.43179098266955</v>
      </c>
      <c r="R236" s="13">
        <f t="shared" si="19"/>
        <v>1.7514255280957514E-2</v>
      </c>
      <c r="S236" s="14">
        <v>0</v>
      </c>
    </row>
    <row r="237" spans="1:19" x14ac:dyDescent="0.3">
      <c r="A237">
        <f>VALUE(LEFT('SBB FNF CDEC Data'!L237,4))</f>
        <v>1941</v>
      </c>
      <c r="B237">
        <f>VALUE(RIGHT(LEFT('SBB FNF CDEC Data'!L237,6),2))</f>
        <v>5</v>
      </c>
      <c r="C237">
        <f t="shared" si="15"/>
        <v>1941</v>
      </c>
      <c r="D237" s="12">
        <v>1500.0000000000002</v>
      </c>
      <c r="E237" s="13">
        <v>6.1603969572072854</v>
      </c>
      <c r="F237" s="13">
        <f t="shared" si="16"/>
        <v>6.1603969572068307</v>
      </c>
      <c r="G237" s="14">
        <v>0</v>
      </c>
      <c r="H237" s="12">
        <v>1498.6635176692471</v>
      </c>
      <c r="I237" s="13">
        <v>5.7844097242162089</v>
      </c>
      <c r="J237" s="13">
        <f t="shared" si="17"/>
        <v>6.1584630281816199</v>
      </c>
      <c r="K237" s="14">
        <v>0</v>
      </c>
      <c r="L237" s="12">
        <v>1270.0000000000007</v>
      </c>
      <c r="M237" s="13">
        <v>5.7694310004825358</v>
      </c>
      <c r="N237" s="13">
        <f t="shared" si="18"/>
        <v>5.7694310004818536</v>
      </c>
      <c r="O237" s="14">
        <v>0</v>
      </c>
      <c r="P237" s="12">
        <v>1498.5124193801305</v>
      </c>
      <c r="Q237" s="13">
        <v>93.579593326270384</v>
      </c>
      <c r="R237" s="13">
        <f t="shared" si="19"/>
        <v>6.0839235255995447</v>
      </c>
      <c r="S237" s="14">
        <v>0</v>
      </c>
    </row>
    <row r="238" spans="1:19" x14ac:dyDescent="0.3">
      <c r="A238">
        <f>VALUE(LEFT('SBB FNF CDEC Data'!L238,4))</f>
        <v>1941</v>
      </c>
      <c r="B238">
        <f>VALUE(RIGHT(LEFT('SBB FNF CDEC Data'!L238,6),2))</f>
        <v>6</v>
      </c>
      <c r="C238">
        <f t="shared" si="15"/>
        <v>1941</v>
      </c>
      <c r="D238" s="12">
        <v>1499.9999999999998</v>
      </c>
      <c r="E238" s="13">
        <v>8.2751256728922478</v>
      </c>
      <c r="F238" s="13">
        <f t="shared" si="16"/>
        <v>8.2751256728927025</v>
      </c>
      <c r="G238" s="14">
        <v>0</v>
      </c>
      <c r="H238" s="12">
        <v>1498.49951870935</v>
      </c>
      <c r="I238" s="13">
        <v>8.1079109092099397</v>
      </c>
      <c r="J238" s="13">
        <f t="shared" si="17"/>
        <v>8.2719098691070112</v>
      </c>
      <c r="K238" s="14">
        <v>0</v>
      </c>
      <c r="L238" s="12">
        <v>1269.9999999999998</v>
      </c>
      <c r="M238" s="13">
        <v>7.7499497064411749</v>
      </c>
      <c r="N238" s="13">
        <f t="shared" si="18"/>
        <v>7.7499497064420844</v>
      </c>
      <c r="O238" s="14">
        <v>0</v>
      </c>
      <c r="P238" s="12">
        <v>1498.1038602573576</v>
      </c>
      <c r="Q238" s="13">
        <v>7.8627379705609073</v>
      </c>
      <c r="R238" s="13">
        <f t="shared" si="19"/>
        <v>8.2712970933337928</v>
      </c>
      <c r="S238" s="14">
        <v>0</v>
      </c>
    </row>
    <row r="239" spans="1:19" x14ac:dyDescent="0.3">
      <c r="A239">
        <f>VALUE(LEFT('SBB FNF CDEC Data'!L239,4))</f>
        <v>1941</v>
      </c>
      <c r="B239">
        <f>VALUE(RIGHT(LEFT('SBB FNF CDEC Data'!L239,6),2))</f>
        <v>7</v>
      </c>
      <c r="C239">
        <f t="shared" si="15"/>
        <v>1941</v>
      </c>
      <c r="D239" s="12">
        <v>1487.0606776705677</v>
      </c>
      <c r="E239" s="13">
        <v>6.0999344132764552E-5</v>
      </c>
      <c r="F239" s="13">
        <f t="shared" si="16"/>
        <v>10.43938332861096</v>
      </c>
      <c r="G239" s="14">
        <v>2.5000000001652891</v>
      </c>
      <c r="H239" s="12">
        <v>1485.5645176927123</v>
      </c>
      <c r="I239" s="13">
        <v>6.153893335588106E-5</v>
      </c>
      <c r="J239" s="13">
        <f t="shared" si="17"/>
        <v>10.435062555405738</v>
      </c>
      <c r="K239" s="14">
        <v>2.5000000001652891</v>
      </c>
      <c r="L239" s="12">
        <v>1257.7257509197457</v>
      </c>
      <c r="M239" s="13">
        <v>6.9113399480919915E-5</v>
      </c>
      <c r="N239" s="13">
        <f t="shared" si="18"/>
        <v>9.7743181934882859</v>
      </c>
      <c r="O239" s="14">
        <v>2.5000000001652891</v>
      </c>
      <c r="P239" s="12">
        <v>1485.1700006081178</v>
      </c>
      <c r="Q239" s="13">
        <v>6.3569625372334661E-5</v>
      </c>
      <c r="R239" s="13">
        <f t="shared" si="19"/>
        <v>10.433923218699904</v>
      </c>
      <c r="S239" s="14">
        <v>2.5000000001652891</v>
      </c>
    </row>
    <row r="240" spans="1:19" x14ac:dyDescent="0.3">
      <c r="A240">
        <f>VALUE(LEFT('SBB FNF CDEC Data'!L240,4))</f>
        <v>1941</v>
      </c>
      <c r="B240">
        <f>VALUE(RIGHT(LEFT('SBB FNF CDEC Data'!L240,6),2))</f>
        <v>8</v>
      </c>
      <c r="C240">
        <f t="shared" si="15"/>
        <v>1941</v>
      </c>
      <c r="D240" s="12">
        <v>1450.5914883265998</v>
      </c>
      <c r="E240" s="13">
        <v>0</v>
      </c>
      <c r="F240" s="13">
        <f t="shared" si="16"/>
        <v>8.8829824455922477</v>
      </c>
      <c r="G240" s="14">
        <v>27.586206898375607</v>
      </c>
      <c r="H240" s="12">
        <v>1449.099053015839</v>
      </c>
      <c r="I240" s="13">
        <v>0</v>
      </c>
      <c r="J240" s="13">
        <f t="shared" si="17"/>
        <v>8.8792577784977453</v>
      </c>
      <c r="K240" s="14">
        <v>27.586206898375607</v>
      </c>
      <c r="L240" s="12">
        <v>1221.8344880128973</v>
      </c>
      <c r="M240" s="13">
        <v>0</v>
      </c>
      <c r="N240" s="13">
        <f t="shared" si="18"/>
        <v>8.3050560084727891</v>
      </c>
      <c r="O240" s="14">
        <v>27.586206898375607</v>
      </c>
      <c r="P240" s="12">
        <v>1448.7055180907385</v>
      </c>
      <c r="Q240" s="13">
        <v>0</v>
      </c>
      <c r="R240" s="13">
        <f t="shared" si="19"/>
        <v>8.8782756190037304</v>
      </c>
      <c r="S240" s="14">
        <v>27.586206898375607</v>
      </c>
    </row>
    <row r="241" spans="1:19" x14ac:dyDescent="0.3">
      <c r="A241">
        <f>VALUE(LEFT('SBB FNF CDEC Data'!L241,4))</f>
        <v>1941</v>
      </c>
      <c r="B241">
        <f>VALUE(RIGHT(LEFT('SBB FNF CDEC Data'!L241,6),2))</f>
        <v>9</v>
      </c>
      <c r="C241">
        <f t="shared" si="15"/>
        <v>1941</v>
      </c>
      <c r="D241" s="12">
        <v>1416.2251240459507</v>
      </c>
      <c r="E241" s="13">
        <v>0</v>
      </c>
      <c r="F241" s="13">
        <f t="shared" si="16"/>
        <v>6.7801573822735151</v>
      </c>
      <c r="G241" s="14">
        <v>27.586206898375607</v>
      </c>
      <c r="H241" s="12">
        <v>1414.7355146375373</v>
      </c>
      <c r="I241" s="13">
        <v>0</v>
      </c>
      <c r="J241" s="13">
        <f t="shared" si="17"/>
        <v>6.7773314799260476</v>
      </c>
      <c r="K241" s="14">
        <v>27.586206898375607</v>
      </c>
      <c r="L241" s="12">
        <v>1187.9259540447858</v>
      </c>
      <c r="M241" s="13">
        <v>0</v>
      </c>
      <c r="N241" s="13">
        <f t="shared" si="18"/>
        <v>6.3223270697358345</v>
      </c>
      <c r="O241" s="14">
        <v>27.586206898375607</v>
      </c>
      <c r="P241" s="12">
        <v>1414.3427248645119</v>
      </c>
      <c r="Q241" s="13">
        <v>0</v>
      </c>
      <c r="R241" s="13">
        <f t="shared" si="19"/>
        <v>6.7765863278509784</v>
      </c>
      <c r="S241" s="14">
        <v>27.586206898375607</v>
      </c>
    </row>
    <row r="242" spans="1:19" x14ac:dyDescent="0.3">
      <c r="A242">
        <f>VALUE(LEFT('SBB FNF CDEC Data'!L242,4))</f>
        <v>1941</v>
      </c>
      <c r="B242">
        <f>VALUE(RIGHT(LEFT('SBB FNF CDEC Data'!L242,6),2))</f>
        <v>10</v>
      </c>
      <c r="C242">
        <f t="shared" si="15"/>
        <v>1942</v>
      </c>
      <c r="D242" s="12">
        <v>1386.4499046120879</v>
      </c>
      <c r="E242" s="13">
        <v>0</v>
      </c>
      <c r="F242" s="13">
        <f t="shared" si="16"/>
        <v>2.189012535487123</v>
      </c>
      <c r="G242" s="14">
        <v>27.586206898375607</v>
      </c>
      <c r="H242" s="12">
        <v>1384.9612146592724</v>
      </c>
      <c r="I242" s="13">
        <v>0</v>
      </c>
      <c r="J242" s="13">
        <f t="shared" si="17"/>
        <v>2.1880930798893274</v>
      </c>
      <c r="K242" s="14">
        <v>27.586206898375607</v>
      </c>
      <c r="L242" s="12">
        <v>1158.3033826934154</v>
      </c>
      <c r="M242" s="13">
        <v>0</v>
      </c>
      <c r="N242" s="13">
        <f t="shared" si="18"/>
        <v>2.0363644529948175</v>
      </c>
      <c r="O242" s="14">
        <v>27.586206898375607</v>
      </c>
      <c r="P242" s="12">
        <v>1384.568667334202</v>
      </c>
      <c r="Q242" s="13">
        <v>0</v>
      </c>
      <c r="R242" s="13">
        <f t="shared" si="19"/>
        <v>2.1878506319342392</v>
      </c>
      <c r="S242" s="14">
        <v>27.586206898375607</v>
      </c>
    </row>
    <row r="243" spans="1:19" x14ac:dyDescent="0.3">
      <c r="A243">
        <f>VALUE(LEFT('SBB FNF CDEC Data'!L243,4))</f>
        <v>1941</v>
      </c>
      <c r="B243">
        <f>VALUE(RIGHT(LEFT('SBB FNF CDEC Data'!L243,6),2))</f>
        <v>11</v>
      </c>
      <c r="C243">
        <f t="shared" si="15"/>
        <v>1942</v>
      </c>
      <c r="D243" s="12">
        <v>1386.597107615034</v>
      </c>
      <c r="E243" s="13">
        <v>2.1195680642581115E-4</v>
      </c>
      <c r="F243" s="13">
        <f t="shared" si="16"/>
        <v>-0.14699104613964534</v>
      </c>
      <c r="G243" s="14">
        <v>0</v>
      </c>
      <c r="H243" s="12">
        <v>1385.1083575937687</v>
      </c>
      <c r="I243" s="13">
        <v>2.1387049346607904E-4</v>
      </c>
      <c r="J243" s="13">
        <f t="shared" si="17"/>
        <v>-0.14692906400282105</v>
      </c>
      <c r="K243" s="14">
        <v>0</v>
      </c>
      <c r="L243" s="12">
        <v>1158.447640874743</v>
      </c>
      <c r="M243" s="13">
        <v>7.6696459155600498E-3</v>
      </c>
      <c r="N243" s="13">
        <f t="shared" si="18"/>
        <v>-0.13658853541202645</v>
      </c>
      <c r="O243" s="14">
        <v>0</v>
      </c>
      <c r="P243" s="12">
        <v>1384.7158010912522</v>
      </c>
      <c r="Q243" s="13">
        <v>2.210367565495119E-4</v>
      </c>
      <c r="R243" s="13">
        <f t="shared" si="19"/>
        <v>-0.14691272029359234</v>
      </c>
      <c r="S243" s="14">
        <v>0</v>
      </c>
    </row>
    <row r="244" spans="1:19" x14ac:dyDescent="0.3">
      <c r="A244">
        <f>VALUE(LEFT('SBB FNF CDEC Data'!L244,4))</f>
        <v>1941</v>
      </c>
      <c r="B244">
        <f>VALUE(RIGHT(LEFT('SBB FNF CDEC Data'!L244,6),2))</f>
        <v>12</v>
      </c>
      <c r="C244">
        <f t="shared" si="15"/>
        <v>1942</v>
      </c>
      <c r="D244" s="12">
        <v>1392.620086776383</v>
      </c>
      <c r="E244" s="13">
        <v>0</v>
      </c>
      <c r="F244" s="13">
        <f t="shared" si="16"/>
        <v>-6.0229791613489851</v>
      </c>
      <c r="G244" s="14">
        <v>0</v>
      </c>
      <c r="H244" s="12">
        <v>1391.1287970298872</v>
      </c>
      <c r="I244" s="13">
        <v>0</v>
      </c>
      <c r="J244" s="13">
        <f t="shared" si="17"/>
        <v>-6.0204394361185223</v>
      </c>
      <c r="K244" s="14">
        <v>0</v>
      </c>
      <c r="L244" s="12">
        <v>1164.045278949106</v>
      </c>
      <c r="M244" s="13">
        <v>0</v>
      </c>
      <c r="N244" s="13">
        <f t="shared" si="18"/>
        <v>-5.5976380743629761</v>
      </c>
      <c r="O244" s="14">
        <v>0</v>
      </c>
      <c r="P244" s="12">
        <v>1390.7355708476837</v>
      </c>
      <c r="Q244" s="13">
        <v>0</v>
      </c>
      <c r="R244" s="13">
        <f t="shared" si="19"/>
        <v>-6.0197697564315149</v>
      </c>
      <c r="S244" s="14">
        <v>0</v>
      </c>
    </row>
    <row r="245" spans="1:19" x14ac:dyDescent="0.3">
      <c r="A245">
        <f>VALUE(LEFT('SBB FNF CDEC Data'!L245,4))</f>
        <v>1942</v>
      </c>
      <c r="B245">
        <f>VALUE(RIGHT(LEFT('SBB FNF CDEC Data'!L245,6),2))</f>
        <v>1</v>
      </c>
      <c r="C245">
        <f t="shared" si="15"/>
        <v>1942</v>
      </c>
      <c r="D245" s="12">
        <v>1500.0000000000011</v>
      </c>
      <c r="E245" s="13">
        <v>103.3085453849953</v>
      </c>
      <c r="F245" s="13">
        <f t="shared" si="16"/>
        <v>-4.0713678386228338</v>
      </c>
      <c r="G245" s="14">
        <v>0</v>
      </c>
      <c r="H245" s="12">
        <v>1499.2608961796027</v>
      </c>
      <c r="I245" s="13">
        <v>104.06199593572615</v>
      </c>
      <c r="J245" s="13">
        <f t="shared" si="17"/>
        <v>-4.0701032139893414</v>
      </c>
      <c r="K245" s="14">
        <v>0</v>
      </c>
      <c r="L245" s="12">
        <v>1270.0000000000014</v>
      </c>
      <c r="M245" s="13">
        <v>102.15579768199272</v>
      </c>
      <c r="N245" s="13">
        <f t="shared" si="18"/>
        <v>-3.7989233689026634</v>
      </c>
      <c r="O245" s="14">
        <v>0</v>
      </c>
      <c r="P245" s="12">
        <v>1500.0000000000007</v>
      </c>
      <c r="Q245" s="13">
        <v>105.19412982711067</v>
      </c>
      <c r="R245" s="13">
        <f t="shared" si="19"/>
        <v>-4.0702993252063351</v>
      </c>
      <c r="S245" s="14">
        <v>0</v>
      </c>
    </row>
    <row r="246" spans="1:19" x14ac:dyDescent="0.3">
      <c r="A246">
        <f>VALUE(LEFT('SBB FNF CDEC Data'!L246,4))</f>
        <v>1942</v>
      </c>
      <c r="B246">
        <f>VALUE(RIGHT(LEFT('SBB FNF CDEC Data'!L246,6),2))</f>
        <v>2</v>
      </c>
      <c r="C246">
        <f t="shared" si="15"/>
        <v>1942</v>
      </c>
      <c r="D246" s="12">
        <v>1500</v>
      </c>
      <c r="E246" s="13">
        <v>0</v>
      </c>
      <c r="F246" s="13">
        <f t="shared" si="16"/>
        <v>1.1368683772161603E-12</v>
      </c>
      <c r="G246" s="14">
        <v>0</v>
      </c>
      <c r="H246" s="12">
        <v>1499.479307425979</v>
      </c>
      <c r="I246" s="13">
        <v>0</v>
      </c>
      <c r="J246" s="13">
        <f t="shared" si="17"/>
        <v>-0.21841124637626308</v>
      </c>
      <c r="K246" s="14">
        <v>0</v>
      </c>
      <c r="L246" s="12">
        <v>1270</v>
      </c>
      <c r="M246" s="13">
        <v>0</v>
      </c>
      <c r="N246" s="13">
        <f t="shared" si="18"/>
        <v>1.3642420526593924E-12</v>
      </c>
      <c r="O246" s="14">
        <v>0</v>
      </c>
      <c r="P246" s="12">
        <v>1500</v>
      </c>
      <c r="Q246" s="13">
        <v>0</v>
      </c>
      <c r="R246" s="13">
        <f t="shared" si="19"/>
        <v>6.8212102632969618E-13</v>
      </c>
      <c r="S246" s="14">
        <v>0</v>
      </c>
    </row>
    <row r="247" spans="1:19" x14ac:dyDescent="0.3">
      <c r="A247">
        <f>VALUE(LEFT('SBB FNF CDEC Data'!L247,4))</f>
        <v>1942</v>
      </c>
      <c r="B247">
        <f>VALUE(RIGHT(LEFT('SBB FNF CDEC Data'!L247,6),2))</f>
        <v>3</v>
      </c>
      <c r="C247">
        <f t="shared" si="15"/>
        <v>1942</v>
      </c>
      <c r="D247" s="12">
        <v>1499.9999999999998</v>
      </c>
      <c r="E247" s="13">
        <v>0.86266427287237768</v>
      </c>
      <c r="F247" s="13">
        <f t="shared" si="16"/>
        <v>0.86266427287260505</v>
      </c>
      <c r="G247" s="14">
        <v>0</v>
      </c>
      <c r="H247" s="12">
        <v>1499.4266800124351</v>
      </c>
      <c r="I247" s="13">
        <v>0.80990754830079315</v>
      </c>
      <c r="J247" s="13">
        <f t="shared" si="17"/>
        <v>0.86253496184465295</v>
      </c>
      <c r="K247" s="14">
        <v>0</v>
      </c>
      <c r="L247" s="12">
        <v>1270.0000000000002</v>
      </c>
      <c r="M247" s="13">
        <v>0.80791579398073377</v>
      </c>
      <c r="N247" s="13">
        <f t="shared" si="18"/>
        <v>0.80791579398050639</v>
      </c>
      <c r="O247" s="14">
        <v>0</v>
      </c>
      <c r="P247" s="12">
        <v>1500</v>
      </c>
      <c r="Q247" s="13">
        <v>0.86266427287239678</v>
      </c>
      <c r="R247" s="13">
        <f t="shared" si="19"/>
        <v>0.86266427287239678</v>
      </c>
      <c r="S247" s="14">
        <v>0</v>
      </c>
    </row>
    <row r="248" spans="1:19" x14ac:dyDescent="0.3">
      <c r="A248">
        <f>VALUE(LEFT('SBB FNF CDEC Data'!L248,4))</f>
        <v>1942</v>
      </c>
      <c r="B248">
        <f>VALUE(RIGHT(LEFT('SBB FNF CDEC Data'!L248,6),2))</f>
        <v>4</v>
      </c>
      <c r="C248">
        <f t="shared" si="15"/>
        <v>1942</v>
      </c>
      <c r="D248" s="12">
        <v>1500</v>
      </c>
      <c r="E248" s="13">
        <v>0</v>
      </c>
      <c r="F248" s="13">
        <f t="shared" si="16"/>
        <v>-2.2737367544323206E-13</v>
      </c>
      <c r="G248" s="14">
        <v>0</v>
      </c>
      <c r="H248" s="12">
        <v>1499.4610152856224</v>
      </c>
      <c r="I248" s="13">
        <v>6.4133441814794598E-6</v>
      </c>
      <c r="J248" s="13">
        <f t="shared" si="17"/>
        <v>-3.4328859843071345E-2</v>
      </c>
      <c r="K248" s="14">
        <v>0</v>
      </c>
      <c r="L248" s="12">
        <v>1270</v>
      </c>
      <c r="M248" s="13">
        <v>0</v>
      </c>
      <c r="N248" s="13">
        <f t="shared" si="18"/>
        <v>2.2737367544323206E-13</v>
      </c>
      <c r="O248" s="14">
        <v>0</v>
      </c>
      <c r="P248" s="12">
        <v>1500</v>
      </c>
      <c r="Q248" s="13">
        <v>0</v>
      </c>
      <c r="R248" s="13">
        <f t="shared" si="19"/>
        <v>0</v>
      </c>
      <c r="S248" s="14">
        <v>0</v>
      </c>
    </row>
    <row r="249" spans="1:19" x14ac:dyDescent="0.3">
      <c r="A249">
        <f>VALUE(LEFT('SBB FNF CDEC Data'!L249,4))</f>
        <v>1942</v>
      </c>
      <c r="B249">
        <f>VALUE(RIGHT(LEFT('SBB FNF CDEC Data'!L249,6),2))</f>
        <v>5</v>
      </c>
      <c r="C249">
        <f t="shared" si="15"/>
        <v>1942</v>
      </c>
      <c r="D249" s="12">
        <v>1494.8140565631006</v>
      </c>
      <c r="E249" s="13">
        <v>0</v>
      </c>
      <c r="F249" s="13">
        <f t="shared" si="16"/>
        <v>5.1859434368993789</v>
      </c>
      <c r="G249" s="14">
        <v>0</v>
      </c>
      <c r="H249" s="12">
        <v>1494.2758403867113</v>
      </c>
      <c r="I249" s="13">
        <v>0</v>
      </c>
      <c r="J249" s="13">
        <f t="shared" si="17"/>
        <v>5.1851748989111002</v>
      </c>
      <c r="K249" s="14">
        <v>0</v>
      </c>
      <c r="L249" s="12">
        <v>1265.1436343306636</v>
      </c>
      <c r="M249" s="13">
        <v>0</v>
      </c>
      <c r="N249" s="13">
        <f t="shared" si="18"/>
        <v>4.8563656693363555</v>
      </c>
      <c r="O249" s="14">
        <v>0</v>
      </c>
      <c r="P249" s="12">
        <v>1494.8140565631006</v>
      </c>
      <c r="Q249" s="13">
        <v>0</v>
      </c>
      <c r="R249" s="13">
        <f t="shared" si="19"/>
        <v>5.1859434368993789</v>
      </c>
      <c r="S249" s="14">
        <v>0</v>
      </c>
    </row>
    <row r="250" spans="1:19" x14ac:dyDescent="0.3">
      <c r="A250">
        <f>VALUE(LEFT('SBB FNF CDEC Data'!L250,4))</f>
        <v>1942</v>
      </c>
      <c r="B250">
        <f>VALUE(RIGHT(LEFT('SBB FNF CDEC Data'!L250,6),2))</f>
        <v>6</v>
      </c>
      <c r="C250">
        <f t="shared" si="15"/>
        <v>1942</v>
      </c>
      <c r="D250" s="12">
        <v>1500</v>
      </c>
      <c r="E250" s="13">
        <v>13.968165818852631</v>
      </c>
      <c r="F250" s="13">
        <f t="shared" si="16"/>
        <v>8.7822223819532521</v>
      </c>
      <c r="G250" s="14">
        <v>0</v>
      </c>
      <c r="H250" s="12">
        <v>1498.6091355174958</v>
      </c>
      <c r="I250" s="13">
        <v>13.113220324577664</v>
      </c>
      <c r="J250" s="13">
        <f t="shared" si="17"/>
        <v>8.7799251937931011</v>
      </c>
      <c r="K250" s="14">
        <v>0</v>
      </c>
      <c r="L250" s="12">
        <v>1270</v>
      </c>
      <c r="M250" s="13">
        <v>13.079874796256831</v>
      </c>
      <c r="N250" s="13">
        <f t="shared" si="18"/>
        <v>8.2235091269204759</v>
      </c>
      <c r="O250" s="14">
        <v>0</v>
      </c>
      <c r="P250" s="12">
        <v>1497.978064760782</v>
      </c>
      <c r="Q250" s="13">
        <v>11.943856335878507</v>
      </c>
      <c r="R250" s="13">
        <f t="shared" si="19"/>
        <v>8.7798481381971385</v>
      </c>
      <c r="S250" s="14">
        <v>0</v>
      </c>
    </row>
    <row r="251" spans="1:19" x14ac:dyDescent="0.3">
      <c r="A251">
        <f>VALUE(LEFT('SBB FNF CDEC Data'!L251,4))</f>
        <v>1942</v>
      </c>
      <c r="B251">
        <f>VALUE(RIGHT(LEFT('SBB FNF CDEC Data'!L251,6),2))</f>
        <v>7</v>
      </c>
      <c r="C251">
        <f t="shared" si="15"/>
        <v>1942</v>
      </c>
      <c r="D251" s="12">
        <v>1486.840434245303</v>
      </c>
      <c r="E251" s="13">
        <v>6.4985231578906769E-5</v>
      </c>
      <c r="F251" s="13">
        <f t="shared" si="16"/>
        <v>10.659630739763331</v>
      </c>
      <c r="G251" s="14">
        <v>2.5000000001652891</v>
      </c>
      <c r="H251" s="12">
        <v>1485.4536602672526</v>
      </c>
      <c r="I251" s="13">
        <v>6.5536249853507029E-5</v>
      </c>
      <c r="J251" s="13">
        <f t="shared" si="17"/>
        <v>10.655540786327736</v>
      </c>
      <c r="K251" s="14">
        <v>2.5000000001652891</v>
      </c>
      <c r="L251" s="12">
        <v>1257.519579132869</v>
      </c>
      <c r="M251" s="13">
        <v>7.3654690372999839E-5</v>
      </c>
      <c r="N251" s="13">
        <f t="shared" si="18"/>
        <v>9.9804945216560714</v>
      </c>
      <c r="O251" s="14">
        <v>2.5000000001652891</v>
      </c>
      <c r="P251" s="12">
        <v>1484.8244473813659</v>
      </c>
      <c r="Q251" s="13">
        <v>6.7685265780637909E-5</v>
      </c>
      <c r="R251" s="13">
        <f t="shared" si="19"/>
        <v>10.65368506451661</v>
      </c>
      <c r="S251" s="14">
        <v>2.5000000001652891</v>
      </c>
    </row>
    <row r="252" spans="1:19" x14ac:dyDescent="0.3">
      <c r="A252">
        <f>VALUE(LEFT('SBB FNF CDEC Data'!L252,4))</f>
        <v>1942</v>
      </c>
      <c r="B252">
        <f>VALUE(RIGHT(LEFT('SBB FNF CDEC Data'!L252,6),2))</f>
        <v>8</v>
      </c>
      <c r="C252">
        <f t="shared" si="15"/>
        <v>1942</v>
      </c>
      <c r="D252" s="12">
        <v>1450.1120455337459</v>
      </c>
      <c r="E252" s="13">
        <v>0</v>
      </c>
      <c r="F252" s="13">
        <f t="shared" si="16"/>
        <v>9.1421818131814376</v>
      </c>
      <c r="G252" s="14">
        <v>27.586206898375607</v>
      </c>
      <c r="H252" s="12">
        <v>1448.7288252194562</v>
      </c>
      <c r="I252" s="13">
        <v>0</v>
      </c>
      <c r="J252" s="13">
        <f t="shared" si="17"/>
        <v>9.1386281494208248</v>
      </c>
      <c r="K252" s="14">
        <v>27.586206898375607</v>
      </c>
      <c r="L252" s="12">
        <v>1221.3861259233981</v>
      </c>
      <c r="M252" s="13">
        <v>0</v>
      </c>
      <c r="N252" s="13">
        <f t="shared" si="18"/>
        <v>8.5472463110952646</v>
      </c>
      <c r="O252" s="14">
        <v>27.586206898375607</v>
      </c>
      <c r="P252" s="12">
        <v>1448.1012247436979</v>
      </c>
      <c r="Q252" s="13">
        <v>0</v>
      </c>
      <c r="R252" s="13">
        <f t="shared" si="19"/>
        <v>9.1370157392923517</v>
      </c>
      <c r="S252" s="14">
        <v>27.586206898375607</v>
      </c>
    </row>
    <row r="253" spans="1:19" x14ac:dyDescent="0.3">
      <c r="A253">
        <f>VALUE(LEFT('SBB FNF CDEC Data'!L253,4))</f>
        <v>1942</v>
      </c>
      <c r="B253">
        <f>VALUE(RIGHT(LEFT('SBB FNF CDEC Data'!L253,6),2))</f>
        <v>9</v>
      </c>
      <c r="C253">
        <f t="shared" si="15"/>
        <v>1942</v>
      </c>
      <c r="D253" s="12">
        <v>1416.1759577115376</v>
      </c>
      <c r="E253" s="13">
        <v>0</v>
      </c>
      <c r="F253" s="13">
        <f t="shared" si="16"/>
        <v>6.3498809238326572</v>
      </c>
      <c r="G253" s="14">
        <v>27.586206898375607</v>
      </c>
      <c r="H253" s="12">
        <v>1414.7951906198214</v>
      </c>
      <c r="I253" s="13">
        <v>0</v>
      </c>
      <c r="J253" s="13">
        <f t="shared" si="17"/>
        <v>6.3474277012592353</v>
      </c>
      <c r="K253" s="14">
        <v>27.586206898375607</v>
      </c>
      <c r="L253" s="12">
        <v>1187.8789208182884</v>
      </c>
      <c r="M253" s="13">
        <v>0</v>
      </c>
      <c r="N253" s="13">
        <f t="shared" si="18"/>
        <v>5.9209982067341258</v>
      </c>
      <c r="O253" s="14">
        <v>27.586206898375607</v>
      </c>
      <c r="P253" s="12">
        <v>1414.1687032304151</v>
      </c>
      <c r="Q253" s="13">
        <v>0</v>
      </c>
      <c r="R253" s="13">
        <f t="shared" si="19"/>
        <v>6.3463146149072287</v>
      </c>
      <c r="S253" s="14">
        <v>27.586206898375607</v>
      </c>
    </row>
    <row r="254" spans="1:19" x14ac:dyDescent="0.3">
      <c r="A254">
        <f>VALUE(LEFT('SBB FNF CDEC Data'!L254,4))</f>
        <v>1942</v>
      </c>
      <c r="B254">
        <f>VALUE(RIGHT(LEFT('SBB FNF CDEC Data'!L254,6),2))</f>
        <v>10</v>
      </c>
      <c r="C254">
        <f t="shared" si="15"/>
        <v>1943</v>
      </c>
      <c r="D254" s="12">
        <v>1384.5759157808004</v>
      </c>
      <c r="E254" s="13">
        <v>0</v>
      </c>
      <c r="F254" s="13">
        <f t="shared" si="16"/>
        <v>4.0138350323616265</v>
      </c>
      <c r="G254" s="14">
        <v>27.586206898375607</v>
      </c>
      <c r="H254" s="12">
        <v>1383.1967114627109</v>
      </c>
      <c r="I254" s="13">
        <v>0</v>
      </c>
      <c r="J254" s="13">
        <f t="shared" si="17"/>
        <v>4.012272258734825</v>
      </c>
      <c r="K254" s="14">
        <v>27.586206898375607</v>
      </c>
      <c r="L254" s="12">
        <v>1156.5589658316419</v>
      </c>
      <c r="M254" s="13">
        <v>0</v>
      </c>
      <c r="N254" s="13">
        <f t="shared" si="18"/>
        <v>3.7337480882709002</v>
      </c>
      <c r="O254" s="14">
        <v>27.586206898375607</v>
      </c>
      <c r="P254" s="12">
        <v>1382.5709331414569</v>
      </c>
      <c r="Q254" s="13">
        <v>0</v>
      </c>
      <c r="R254" s="13">
        <f t="shared" si="19"/>
        <v>4.0115631905826064</v>
      </c>
      <c r="S254" s="14">
        <v>27.586206898375607</v>
      </c>
    </row>
    <row r="255" spans="1:19" x14ac:dyDescent="0.3">
      <c r="A255">
        <f>VALUE(LEFT('SBB FNF CDEC Data'!L255,4))</f>
        <v>1942</v>
      </c>
      <c r="B255">
        <f>VALUE(RIGHT(LEFT('SBB FNF CDEC Data'!L255,6),2))</f>
        <v>11</v>
      </c>
      <c r="C255">
        <f t="shared" si="15"/>
        <v>1943</v>
      </c>
      <c r="D255" s="12">
        <v>1431.5987970188048</v>
      </c>
      <c r="E255" s="13">
        <v>46.300502220595632</v>
      </c>
      <c r="F255" s="13">
        <f t="shared" si="16"/>
        <v>-0.72237901740876964</v>
      </c>
      <c r="G255" s="14">
        <v>0</v>
      </c>
      <c r="H255" s="12">
        <v>1430.2347998459888</v>
      </c>
      <c r="I255" s="13">
        <v>46.315988305962321</v>
      </c>
      <c r="J255" s="13">
        <f t="shared" si="17"/>
        <v>-0.7221000773155879</v>
      </c>
      <c r="K255" s="14">
        <v>0</v>
      </c>
      <c r="L255" s="12">
        <v>1203.535138098764</v>
      </c>
      <c r="M255" s="13">
        <v>46.303776430739802</v>
      </c>
      <c r="N255" s="13">
        <f t="shared" si="18"/>
        <v>-0.67239583638233569</v>
      </c>
      <c r="O255" s="14">
        <v>0</v>
      </c>
      <c r="P255" s="12">
        <v>1429.6209560967948</v>
      </c>
      <c r="Q255" s="13">
        <v>46.328048927931668</v>
      </c>
      <c r="R255" s="13">
        <f t="shared" si="19"/>
        <v>-0.72197402740624028</v>
      </c>
      <c r="S255" s="14">
        <v>0</v>
      </c>
    </row>
    <row r="256" spans="1:19" x14ac:dyDescent="0.3">
      <c r="A256">
        <f>VALUE(LEFT('SBB FNF CDEC Data'!L256,4))</f>
        <v>1942</v>
      </c>
      <c r="B256">
        <f>VALUE(RIGHT(LEFT('SBB FNF CDEC Data'!L256,6),2))</f>
        <v>12</v>
      </c>
      <c r="C256">
        <f t="shared" si="15"/>
        <v>1943</v>
      </c>
      <c r="D256" s="12">
        <v>1434.3723234565657</v>
      </c>
      <c r="E256" s="13">
        <v>0</v>
      </c>
      <c r="F256" s="13">
        <f t="shared" si="16"/>
        <v>-2.7735264377608928</v>
      </c>
      <c r="G256" s="14">
        <v>0</v>
      </c>
      <c r="H256" s="12">
        <v>1430.9950445006998</v>
      </c>
      <c r="I256" s="13">
        <v>0</v>
      </c>
      <c r="J256" s="13">
        <f t="shared" si="17"/>
        <v>-0.76024465471095937</v>
      </c>
      <c r="K256" s="14">
        <v>0</v>
      </c>
      <c r="L256" s="12">
        <v>1206.0747938627585</v>
      </c>
      <c r="M256" s="13">
        <v>0</v>
      </c>
      <c r="N256" s="13">
        <f t="shared" si="18"/>
        <v>-2.5396557639944604</v>
      </c>
      <c r="O256" s="14">
        <v>0</v>
      </c>
      <c r="P256" s="12">
        <v>1432.6571301085298</v>
      </c>
      <c r="Q256" s="13">
        <v>0</v>
      </c>
      <c r="R256" s="13">
        <f t="shared" si="19"/>
        <v>-3.0361740117350564</v>
      </c>
      <c r="S256" s="14">
        <v>0</v>
      </c>
    </row>
    <row r="257" spans="1:19" x14ac:dyDescent="0.3">
      <c r="A257">
        <f>VALUE(LEFT('SBB FNF CDEC Data'!L257,4))</f>
        <v>1943</v>
      </c>
      <c r="B257">
        <f>VALUE(RIGHT(LEFT('SBB FNF CDEC Data'!L257,6),2))</f>
        <v>1</v>
      </c>
      <c r="C257">
        <f t="shared" si="15"/>
        <v>1943</v>
      </c>
      <c r="D257" s="12">
        <v>1499.9999999999989</v>
      </c>
      <c r="E257" s="13">
        <v>60.28953640249695</v>
      </c>
      <c r="F257" s="13">
        <f t="shared" si="16"/>
        <v>-5.3381401409362041</v>
      </c>
      <c r="G257" s="14">
        <v>0</v>
      </c>
      <c r="H257" s="12">
        <v>1499.6121084163317</v>
      </c>
      <c r="I257" s="13">
        <v>67.15140233787298</v>
      </c>
      <c r="J257" s="13">
        <f t="shared" si="17"/>
        <v>-1.4656615777589082</v>
      </c>
      <c r="K257" s="14">
        <v>0</v>
      </c>
      <c r="L257" s="12">
        <v>1270.0000000000002</v>
      </c>
      <c r="M257" s="13">
        <v>59.026124207023976</v>
      </c>
      <c r="N257" s="13">
        <f t="shared" si="18"/>
        <v>-4.8990819302177542</v>
      </c>
      <c r="O257" s="14">
        <v>0</v>
      </c>
      <c r="P257" s="12">
        <v>1500.0000000000025</v>
      </c>
      <c r="Q257" s="13">
        <v>61.498666903606733</v>
      </c>
      <c r="R257" s="13">
        <f t="shared" si="19"/>
        <v>-5.8442029878659412</v>
      </c>
      <c r="S257" s="14">
        <v>0</v>
      </c>
    </row>
    <row r="258" spans="1:19" x14ac:dyDescent="0.3">
      <c r="A258">
        <f>VALUE(LEFT('SBB FNF CDEC Data'!L258,4))</f>
        <v>1943</v>
      </c>
      <c r="B258">
        <f>VALUE(RIGHT(LEFT('SBB FNF CDEC Data'!L258,6),2))</f>
        <v>2</v>
      </c>
      <c r="C258">
        <f t="shared" si="15"/>
        <v>1943</v>
      </c>
      <c r="D258" s="12">
        <v>1500</v>
      </c>
      <c r="E258" s="13">
        <v>0</v>
      </c>
      <c r="F258" s="13">
        <f t="shared" si="16"/>
        <v>-1.1368683772161603E-12</v>
      </c>
      <c r="G258" s="14">
        <v>0</v>
      </c>
      <c r="H258" s="12">
        <v>1499.6122297689881</v>
      </c>
      <c r="I258" s="13">
        <v>0</v>
      </c>
      <c r="J258" s="13">
        <f t="shared" si="17"/>
        <v>-1.2135265637880366E-4</v>
      </c>
      <c r="K258" s="14">
        <v>0</v>
      </c>
      <c r="L258" s="12">
        <v>1270</v>
      </c>
      <c r="M258" s="13">
        <v>0</v>
      </c>
      <c r="N258" s="13">
        <f t="shared" si="18"/>
        <v>2.2737367544323206E-13</v>
      </c>
      <c r="O258" s="14">
        <v>0</v>
      </c>
      <c r="P258" s="12">
        <v>1500</v>
      </c>
      <c r="Q258" s="13">
        <v>0</v>
      </c>
      <c r="R258" s="13">
        <f t="shared" si="19"/>
        <v>2.5011104298755527E-12</v>
      </c>
      <c r="S258" s="14">
        <v>0</v>
      </c>
    </row>
    <row r="259" spans="1:19" x14ac:dyDescent="0.3">
      <c r="A259">
        <f>VALUE(LEFT('SBB FNF CDEC Data'!L259,4))</f>
        <v>1943</v>
      </c>
      <c r="B259">
        <f>VALUE(RIGHT(LEFT('SBB FNF CDEC Data'!L259,6),2))</f>
        <v>3</v>
      </c>
      <c r="C259">
        <f t="shared" ref="C259:C322" si="20">IF(B259&gt;=10,A259+1,A259)</f>
        <v>1943</v>
      </c>
      <c r="D259" s="12">
        <v>1500</v>
      </c>
      <c r="E259" s="13">
        <v>0</v>
      </c>
      <c r="F259" s="13">
        <f t="shared" si="16"/>
        <v>0</v>
      </c>
      <c r="G259" s="14">
        <v>0</v>
      </c>
      <c r="H259" s="12">
        <v>1499.6142674894031</v>
      </c>
      <c r="I259" s="13">
        <v>0</v>
      </c>
      <c r="J259" s="13">
        <f t="shared" si="17"/>
        <v>-2.0377204150463513E-3</v>
      </c>
      <c r="K259" s="14">
        <v>0</v>
      </c>
      <c r="L259" s="12">
        <v>1270</v>
      </c>
      <c r="M259" s="13">
        <v>0</v>
      </c>
      <c r="N259" s="13">
        <f t="shared" si="18"/>
        <v>0</v>
      </c>
      <c r="O259" s="14">
        <v>0</v>
      </c>
      <c r="P259" s="12">
        <v>1500</v>
      </c>
      <c r="Q259" s="13">
        <v>0</v>
      </c>
      <c r="R259" s="13">
        <f t="shared" si="19"/>
        <v>0</v>
      </c>
      <c r="S259" s="14">
        <v>0</v>
      </c>
    </row>
    <row r="260" spans="1:19" x14ac:dyDescent="0.3">
      <c r="A260">
        <f>VALUE(LEFT('SBB FNF CDEC Data'!L260,4))</f>
        <v>1943</v>
      </c>
      <c r="B260">
        <f>VALUE(RIGHT(LEFT('SBB FNF CDEC Data'!L260,6),2))</f>
        <v>4</v>
      </c>
      <c r="C260">
        <f t="shared" si="20"/>
        <v>1943</v>
      </c>
      <c r="D260" s="12">
        <v>1496.3159050773693</v>
      </c>
      <c r="E260" s="13">
        <v>0</v>
      </c>
      <c r="F260" s="13">
        <f t="shared" ref="F260:F323" si="21">(E260-G260)-(D260-D259)</f>
        <v>2.6522351077001236</v>
      </c>
      <c r="G260" s="14">
        <v>1.0318598149305969</v>
      </c>
      <c r="H260" s="12">
        <v>1495.9305773933334</v>
      </c>
      <c r="I260" s="13">
        <v>0</v>
      </c>
      <c r="J260" s="13">
        <f t="shared" ref="J260:J323" si="22">(I260-K260)-(H260-H259)</f>
        <v>2.651953976481189</v>
      </c>
      <c r="K260" s="14">
        <v>1.0317361195885786</v>
      </c>
      <c r="L260" s="12">
        <v>1266.4844551436315</v>
      </c>
      <c r="M260" s="13">
        <v>0</v>
      </c>
      <c r="N260" s="13">
        <f t="shared" ref="N260:N323" si="23">(M260-O260)-(L260-L259)</f>
        <v>2.4837210190934318</v>
      </c>
      <c r="O260" s="14">
        <v>1.031823837275047</v>
      </c>
      <c r="P260" s="12">
        <v>1496.3161314274498</v>
      </c>
      <c r="Q260" s="13">
        <v>0</v>
      </c>
      <c r="R260" s="13">
        <f t="shared" ref="R260:R323" si="24">(Q260-S260)-(P260-P259)</f>
        <v>2.6522351876305494</v>
      </c>
      <c r="S260" s="14">
        <v>1.0316333849196322</v>
      </c>
    </row>
    <row r="261" spans="1:19" x14ac:dyDescent="0.3">
      <c r="A261">
        <f>VALUE(LEFT('SBB FNF CDEC Data'!L261,4))</f>
        <v>1943</v>
      </c>
      <c r="B261">
        <f>VALUE(RIGHT(LEFT('SBB FNF CDEC Data'!L261,6),2))</f>
        <v>5</v>
      </c>
      <c r="C261">
        <f t="shared" si="20"/>
        <v>1943</v>
      </c>
      <c r="D261" s="12">
        <v>1488.6692658002125</v>
      </c>
      <c r="E261" s="13">
        <v>0</v>
      </c>
      <c r="F261" s="13">
        <f t="shared" si="21"/>
        <v>7.6466392771567371</v>
      </c>
      <c r="G261" s="14">
        <v>0</v>
      </c>
      <c r="H261" s="12">
        <v>1488.2847498323367</v>
      </c>
      <c r="I261" s="13">
        <v>0</v>
      </c>
      <c r="J261" s="13">
        <f t="shared" si="22"/>
        <v>7.6458275609966222</v>
      </c>
      <c r="K261" s="14">
        <v>0</v>
      </c>
      <c r="L261" s="12">
        <v>1259.3256022992382</v>
      </c>
      <c r="M261" s="13">
        <v>0</v>
      </c>
      <c r="N261" s="13">
        <f t="shared" si="23"/>
        <v>7.1588528443933228</v>
      </c>
      <c r="O261" s="14">
        <v>0</v>
      </c>
      <c r="P261" s="12">
        <v>1488.6694916734741</v>
      </c>
      <c r="Q261" s="13">
        <v>0</v>
      </c>
      <c r="R261" s="13">
        <f t="shared" si="24"/>
        <v>7.6466397539757054</v>
      </c>
      <c r="S261" s="14">
        <v>0</v>
      </c>
    </row>
    <row r="262" spans="1:19" x14ac:dyDescent="0.3">
      <c r="A262">
        <f>VALUE(LEFT('SBB FNF CDEC Data'!L262,4))</f>
        <v>1943</v>
      </c>
      <c r="B262">
        <f>VALUE(RIGHT(LEFT('SBB FNF CDEC Data'!L262,6),2))</f>
        <v>6</v>
      </c>
      <c r="C262">
        <f t="shared" si="20"/>
        <v>1943</v>
      </c>
      <c r="D262" s="12">
        <v>1479.1439982828615</v>
      </c>
      <c r="E262" s="13">
        <v>0</v>
      </c>
      <c r="F262" s="13">
        <f t="shared" si="21"/>
        <v>7.5205386486265144</v>
      </c>
      <c r="G262" s="14">
        <v>2.0047288687245248</v>
      </c>
      <c r="H262" s="12">
        <v>1478.7602814448965</v>
      </c>
      <c r="I262" s="13">
        <v>0</v>
      </c>
      <c r="J262" s="13">
        <f t="shared" si="22"/>
        <v>7.5197395187184464</v>
      </c>
      <c r="K262" s="14">
        <v>2.004728868721819</v>
      </c>
      <c r="L262" s="12">
        <v>1250.2832272805645</v>
      </c>
      <c r="M262" s="13">
        <v>0</v>
      </c>
      <c r="N262" s="13">
        <f t="shared" si="23"/>
        <v>7.0376461499569523</v>
      </c>
      <c r="O262" s="14">
        <v>2.0047288687167857</v>
      </c>
      <c r="P262" s="12">
        <v>1479.1442236866992</v>
      </c>
      <c r="Q262" s="13">
        <v>0</v>
      </c>
      <c r="R262" s="13">
        <f t="shared" si="24"/>
        <v>7.5205391180528167</v>
      </c>
      <c r="S262" s="14">
        <v>2.0047288687220894</v>
      </c>
    </row>
    <row r="263" spans="1:19" x14ac:dyDescent="0.3">
      <c r="A263">
        <f>VALUE(LEFT('SBB FNF CDEC Data'!L263,4))</f>
        <v>1943</v>
      </c>
      <c r="B263">
        <f>VALUE(RIGHT(LEFT('SBB FNF CDEC Data'!L263,6),2))</f>
        <v>7</v>
      </c>
      <c r="C263">
        <f t="shared" si="20"/>
        <v>1943</v>
      </c>
      <c r="D263" s="12">
        <v>1466.2556895150628</v>
      </c>
      <c r="E263" s="13">
        <v>1.3197508713764722E-4</v>
      </c>
      <c r="F263" s="13">
        <f t="shared" si="21"/>
        <v>10.388440742719796</v>
      </c>
      <c r="G263" s="14">
        <v>2.5000000001660045</v>
      </c>
      <c r="H263" s="12">
        <v>1465.8730798235406</v>
      </c>
      <c r="I263" s="13">
        <v>1.3310318198903219E-4</v>
      </c>
      <c r="J263" s="13">
        <f t="shared" si="22"/>
        <v>10.387334724334259</v>
      </c>
      <c r="K263" s="14">
        <v>2.5000000002036011</v>
      </c>
      <c r="L263" s="12">
        <v>1238.0678805290834</v>
      </c>
      <c r="M263" s="13">
        <v>1.4927969186394593E-4</v>
      </c>
      <c r="N263" s="13">
        <f t="shared" si="23"/>
        <v>9.7154960309682963</v>
      </c>
      <c r="O263" s="14">
        <v>2.5000000002046598</v>
      </c>
      <c r="P263" s="12">
        <v>1466.2559195440076</v>
      </c>
      <c r="Q263" s="13">
        <v>1.3725739966671691E-4</v>
      </c>
      <c r="R263" s="13">
        <f t="shared" si="24"/>
        <v>10.388441399886315</v>
      </c>
      <c r="S263" s="14">
        <v>2.5000000002049476</v>
      </c>
    </row>
    <row r="264" spans="1:19" x14ac:dyDescent="0.3">
      <c r="A264">
        <f>VALUE(LEFT('SBB FNF CDEC Data'!L264,4))</f>
        <v>1943</v>
      </c>
      <c r="B264">
        <f>VALUE(RIGHT(LEFT('SBB FNF CDEC Data'!L264,6),2))</f>
        <v>8</v>
      </c>
      <c r="C264">
        <f t="shared" si="20"/>
        <v>1943</v>
      </c>
      <c r="D264" s="12">
        <v>1427.3471595139301</v>
      </c>
      <c r="E264" s="13">
        <v>0</v>
      </c>
      <c r="F264" s="13">
        <f t="shared" si="21"/>
        <v>8.8223231025936606</v>
      </c>
      <c r="G264" s="14">
        <v>30.086206898539043</v>
      </c>
      <c r="H264" s="12">
        <v>1426.9655029332184</v>
      </c>
      <c r="I264" s="13">
        <v>0</v>
      </c>
      <c r="J264" s="13">
        <f t="shared" si="22"/>
        <v>8.8213699917816335</v>
      </c>
      <c r="K264" s="14">
        <v>30.086206898540528</v>
      </c>
      <c r="L264" s="12">
        <v>1199.7439587372269</v>
      </c>
      <c r="M264" s="13">
        <v>0</v>
      </c>
      <c r="N264" s="13">
        <f t="shared" si="23"/>
        <v>8.23771489331601</v>
      </c>
      <c r="O264" s="14">
        <v>30.086206898540482</v>
      </c>
      <c r="P264" s="12">
        <v>1427.3473889698539</v>
      </c>
      <c r="Q264" s="13">
        <v>0</v>
      </c>
      <c r="R264" s="13">
        <f t="shared" si="24"/>
        <v>8.8223236756118588</v>
      </c>
      <c r="S264" s="14">
        <v>30.086206898541842</v>
      </c>
    </row>
    <row r="265" spans="1:19" x14ac:dyDescent="0.3">
      <c r="A265">
        <f>VALUE(LEFT('SBB FNF CDEC Data'!L265,4))</f>
        <v>1943</v>
      </c>
      <c r="B265">
        <f>VALUE(RIGHT(LEFT('SBB FNF CDEC Data'!L265,6),2))</f>
        <v>9</v>
      </c>
      <c r="C265">
        <f t="shared" si="20"/>
        <v>1943</v>
      </c>
      <c r="D265" s="12">
        <v>1391.8410515943856</v>
      </c>
      <c r="E265" s="13">
        <v>0</v>
      </c>
      <c r="F265" s="13">
        <f t="shared" si="21"/>
        <v>7.1239542007768613</v>
      </c>
      <c r="G265" s="14">
        <v>28.382153718767686</v>
      </c>
      <c r="H265" s="12">
        <v>1391.4601593644168</v>
      </c>
      <c r="I265" s="13">
        <v>0</v>
      </c>
      <c r="J265" s="13">
        <f t="shared" si="22"/>
        <v>7.1231898500339774</v>
      </c>
      <c r="K265" s="14">
        <v>28.382153718767686</v>
      </c>
      <c r="L265" s="12">
        <v>1164.728394072228</v>
      </c>
      <c r="M265" s="13">
        <v>0</v>
      </c>
      <c r="N265" s="13">
        <f t="shared" si="23"/>
        <v>6.6334109462312334</v>
      </c>
      <c r="O265" s="14">
        <v>28.382153718767686</v>
      </c>
      <c r="P265" s="12">
        <v>1391.8412805907737</v>
      </c>
      <c r="Q265" s="13">
        <v>0</v>
      </c>
      <c r="R265" s="13">
        <f t="shared" si="24"/>
        <v>7.1239546603124744</v>
      </c>
      <c r="S265" s="14">
        <v>28.382153718767686</v>
      </c>
    </row>
    <row r="266" spans="1:19" x14ac:dyDescent="0.3">
      <c r="A266">
        <f>VALUE(LEFT('SBB FNF CDEC Data'!L266,4))</f>
        <v>1943</v>
      </c>
      <c r="B266">
        <f>VALUE(RIGHT(LEFT('SBB FNF CDEC Data'!L266,6),2))</f>
        <v>10</v>
      </c>
      <c r="C266">
        <f t="shared" si="20"/>
        <v>1944</v>
      </c>
      <c r="D266" s="12">
        <v>1361.1151110662861</v>
      </c>
      <c r="E266" s="13">
        <v>0</v>
      </c>
      <c r="F266" s="13">
        <f t="shared" si="21"/>
        <v>3.1397336297238922</v>
      </c>
      <c r="G266" s="14">
        <v>27.586206898375607</v>
      </c>
      <c r="H266" s="12">
        <v>1360.7345583845006</v>
      </c>
      <c r="I266" s="13">
        <v>0</v>
      </c>
      <c r="J266" s="13">
        <f t="shared" si="22"/>
        <v>3.1393940815405728</v>
      </c>
      <c r="K266" s="14">
        <v>27.586206898375607</v>
      </c>
      <c r="L266" s="12">
        <v>1134.2257159502944</v>
      </c>
      <c r="M266" s="13">
        <v>0</v>
      </c>
      <c r="N266" s="13">
        <f t="shared" si="23"/>
        <v>2.916471223557906</v>
      </c>
      <c r="O266" s="14">
        <v>27.586206898375607</v>
      </c>
      <c r="P266" s="12">
        <v>1361.1153398585343</v>
      </c>
      <c r="Q266" s="13">
        <v>0</v>
      </c>
      <c r="R266" s="13">
        <f t="shared" si="24"/>
        <v>3.1397338338638434</v>
      </c>
      <c r="S266" s="14">
        <v>27.586206898375607</v>
      </c>
    </row>
    <row r="267" spans="1:19" x14ac:dyDescent="0.3">
      <c r="A267">
        <f>VALUE(LEFT('SBB FNF CDEC Data'!L267,4))</f>
        <v>1943</v>
      </c>
      <c r="B267">
        <f>VALUE(RIGHT(LEFT('SBB FNF CDEC Data'!L267,6),2))</f>
        <v>11</v>
      </c>
      <c r="C267">
        <f t="shared" si="20"/>
        <v>1944</v>
      </c>
      <c r="D267" s="12">
        <v>1360.0289200316404</v>
      </c>
      <c r="E267" s="13">
        <v>0</v>
      </c>
      <c r="F267" s="13">
        <f t="shared" si="21"/>
        <v>1.086191034645708</v>
      </c>
      <c r="G267" s="14">
        <v>0</v>
      </c>
      <c r="H267" s="12">
        <v>1341.8000115590119</v>
      </c>
      <c r="I267" s="13">
        <v>0</v>
      </c>
      <c r="J267" s="13">
        <f t="shared" si="22"/>
        <v>1.0833071560672352</v>
      </c>
      <c r="K267" s="14">
        <v>17.851239669421489</v>
      </c>
      <c r="L267" s="12">
        <v>1133.2179606007678</v>
      </c>
      <c r="M267" s="13">
        <v>0</v>
      </c>
      <c r="N267" s="13">
        <f t="shared" si="23"/>
        <v>1.0077553495266329</v>
      </c>
      <c r="O267" s="14">
        <v>0</v>
      </c>
      <c r="P267" s="12">
        <v>1342.1806750331823</v>
      </c>
      <c r="Q267" s="13">
        <v>0</v>
      </c>
      <c r="R267" s="13">
        <f t="shared" si="24"/>
        <v>1.083425155930513</v>
      </c>
      <c r="S267" s="14">
        <v>17.851239669421489</v>
      </c>
    </row>
    <row r="268" spans="1:19" x14ac:dyDescent="0.3">
      <c r="A268">
        <f>VALUE(LEFT('SBB FNF CDEC Data'!L268,4))</f>
        <v>1943</v>
      </c>
      <c r="B268">
        <f>VALUE(RIGHT(LEFT('SBB FNF CDEC Data'!L268,6),2))</f>
        <v>12</v>
      </c>
      <c r="C268">
        <f t="shared" si="20"/>
        <v>1944</v>
      </c>
      <c r="D268" s="12">
        <v>1361.2589009165595</v>
      </c>
      <c r="E268" s="13">
        <v>0</v>
      </c>
      <c r="F268" s="13">
        <f t="shared" si="21"/>
        <v>-1.2299808849190867</v>
      </c>
      <c r="G268" s="14">
        <v>0</v>
      </c>
      <c r="H268" s="12">
        <v>1343.0235943654434</v>
      </c>
      <c r="I268" s="13">
        <v>0</v>
      </c>
      <c r="J268" s="13">
        <f t="shared" si="22"/>
        <v>-1.2235828064315228</v>
      </c>
      <c r="K268" s="14">
        <v>0</v>
      </c>
      <c r="L268" s="12">
        <v>1134.3591267811091</v>
      </c>
      <c r="M268" s="13">
        <v>0</v>
      </c>
      <c r="N268" s="13">
        <f t="shared" si="23"/>
        <v>-1.1411661803413153</v>
      </c>
      <c r="O268" s="14">
        <v>0</v>
      </c>
      <c r="P268" s="12">
        <v>1343.4043913542018</v>
      </c>
      <c r="Q268" s="13">
        <v>0</v>
      </c>
      <c r="R268" s="13">
        <f t="shared" si="24"/>
        <v>-1.2237163210195376</v>
      </c>
      <c r="S268" s="14">
        <v>0</v>
      </c>
    </row>
    <row r="269" spans="1:19" x14ac:dyDescent="0.3">
      <c r="A269">
        <f>VALUE(LEFT('SBB FNF CDEC Data'!L269,4))</f>
        <v>1944</v>
      </c>
      <c r="B269">
        <f>VALUE(RIGHT(LEFT('SBB FNF CDEC Data'!L269,6),2))</f>
        <v>1</v>
      </c>
      <c r="C269">
        <f t="shared" si="20"/>
        <v>1944</v>
      </c>
      <c r="D269" s="12">
        <v>1364.0144671179662</v>
      </c>
      <c r="E269" s="13">
        <v>0</v>
      </c>
      <c r="F269" s="13">
        <f t="shared" si="21"/>
        <v>-2.7555662014067366</v>
      </c>
      <c r="G269" s="14">
        <v>0</v>
      </c>
      <c r="H269" s="12">
        <v>1345.7648268148246</v>
      </c>
      <c r="I269" s="13">
        <v>0</v>
      </c>
      <c r="J269" s="13">
        <f t="shared" si="22"/>
        <v>-2.7412324493811866</v>
      </c>
      <c r="K269" s="14">
        <v>0</v>
      </c>
      <c r="L269" s="12">
        <v>1136.915984697808</v>
      </c>
      <c r="M269" s="13">
        <v>0</v>
      </c>
      <c r="N269" s="13">
        <f t="shared" si="23"/>
        <v>-2.5568579166988457</v>
      </c>
      <c r="O269" s="14">
        <v>0</v>
      </c>
      <c r="P269" s="12">
        <v>1346.1459226265763</v>
      </c>
      <c r="Q269" s="13">
        <v>0</v>
      </c>
      <c r="R269" s="13">
        <f t="shared" si="24"/>
        <v>-2.7415312723744591</v>
      </c>
      <c r="S269" s="14">
        <v>0</v>
      </c>
    </row>
    <row r="270" spans="1:19" x14ac:dyDescent="0.3">
      <c r="A270">
        <f>VALUE(LEFT('SBB FNF CDEC Data'!L270,4))</f>
        <v>1944</v>
      </c>
      <c r="B270">
        <f>VALUE(RIGHT(LEFT('SBB FNF CDEC Data'!L270,6),2))</f>
        <v>2</v>
      </c>
      <c r="C270">
        <f t="shared" si="20"/>
        <v>1944</v>
      </c>
      <c r="D270" s="12">
        <v>1399.4263867309974</v>
      </c>
      <c r="E270" s="13">
        <v>32.805634134730283</v>
      </c>
      <c r="F270" s="13">
        <f t="shared" si="21"/>
        <v>-2.606285478300876</v>
      </c>
      <c r="G270" s="14">
        <v>0</v>
      </c>
      <c r="H270" s="12">
        <v>1381.1589751752499</v>
      </c>
      <c r="I270" s="13">
        <v>32.801360016777636</v>
      </c>
      <c r="J270" s="13">
        <f t="shared" si="22"/>
        <v>-2.5927883436476975</v>
      </c>
      <c r="K270" s="14">
        <v>0</v>
      </c>
      <c r="L270" s="12">
        <v>1172.1434726415994</v>
      </c>
      <c r="M270" s="13">
        <v>32.805712711078868</v>
      </c>
      <c r="N270" s="13">
        <f t="shared" si="23"/>
        <v>-2.4217752327125339</v>
      </c>
      <c r="O270" s="14">
        <v>0</v>
      </c>
      <c r="P270" s="12">
        <v>1381.5409861048736</v>
      </c>
      <c r="Q270" s="13">
        <v>32.801993081364735</v>
      </c>
      <c r="R270" s="13">
        <f t="shared" si="24"/>
        <v>-2.5930703969325535</v>
      </c>
      <c r="S270" s="14">
        <v>0</v>
      </c>
    </row>
    <row r="271" spans="1:19" x14ac:dyDescent="0.3">
      <c r="A271">
        <f>VALUE(LEFT('SBB FNF CDEC Data'!L271,4))</f>
        <v>1944</v>
      </c>
      <c r="B271">
        <f>VALUE(RIGHT(LEFT('SBB FNF CDEC Data'!L271,6),2))</f>
        <v>3</v>
      </c>
      <c r="C271">
        <f t="shared" si="20"/>
        <v>1944</v>
      </c>
      <c r="D271" s="12">
        <v>1496.8969985430667</v>
      </c>
      <c r="E271" s="13">
        <v>99.423745549594926</v>
      </c>
      <c r="F271" s="13">
        <f t="shared" si="21"/>
        <v>1.8255018526944866</v>
      </c>
      <c r="G271" s="14">
        <v>0.12763188483108198</v>
      </c>
      <c r="H271" s="12">
        <v>1478.6271903810843</v>
      </c>
      <c r="I271" s="13">
        <v>99.41159946570211</v>
      </c>
      <c r="J271" s="13">
        <f t="shared" si="22"/>
        <v>1.816217884941338</v>
      </c>
      <c r="K271" s="14">
        <v>0.1271663749263357</v>
      </c>
      <c r="L271" s="12">
        <v>1269.7346413001026</v>
      </c>
      <c r="M271" s="13">
        <v>99.423621273096003</v>
      </c>
      <c r="N271" s="13">
        <f t="shared" si="23"/>
        <v>1.7048211583173583</v>
      </c>
      <c r="O271" s="14">
        <v>0.12763145627544661</v>
      </c>
      <c r="P271" s="12">
        <v>1479.0146938924729</v>
      </c>
      <c r="Q271" s="13">
        <v>99.417282660362773</v>
      </c>
      <c r="R271" s="13">
        <f t="shared" si="24"/>
        <v>1.8164134156173333</v>
      </c>
      <c r="S271" s="14">
        <v>0.12716145714611662</v>
      </c>
    </row>
    <row r="272" spans="1:19" x14ac:dyDescent="0.3">
      <c r="A272">
        <f>VALUE(LEFT('SBB FNF CDEC Data'!L272,4))</f>
        <v>1944</v>
      </c>
      <c r="B272">
        <f>VALUE(RIGHT(LEFT('SBB FNF CDEC Data'!L272,6),2))</f>
        <v>4</v>
      </c>
      <c r="C272">
        <f t="shared" si="20"/>
        <v>1944</v>
      </c>
      <c r="D272" s="12">
        <v>1487.6372993439143</v>
      </c>
      <c r="E272" s="13">
        <v>0</v>
      </c>
      <c r="F272" s="13">
        <f t="shared" si="21"/>
        <v>1.4741867304593663</v>
      </c>
      <c r="G272" s="14">
        <v>7.7855124686930983</v>
      </c>
      <c r="H272" s="12">
        <v>1469.4033125296569</v>
      </c>
      <c r="I272" s="13">
        <v>0</v>
      </c>
      <c r="J272" s="13">
        <f t="shared" si="22"/>
        <v>1.4667613683646978</v>
      </c>
      <c r="K272" s="14">
        <v>7.7571164830627621</v>
      </c>
      <c r="L272" s="12">
        <v>1260.5678143222167</v>
      </c>
      <c r="M272" s="13">
        <v>0</v>
      </c>
      <c r="N272" s="13">
        <f t="shared" si="23"/>
        <v>1.3813406509818806</v>
      </c>
      <c r="O272" s="14">
        <v>7.7854863269039951</v>
      </c>
      <c r="P272" s="12">
        <v>1469.7909583473142</v>
      </c>
      <c r="Q272" s="13">
        <v>0</v>
      </c>
      <c r="R272" s="13">
        <f t="shared" si="24"/>
        <v>1.466919045437292</v>
      </c>
      <c r="S272" s="14">
        <v>7.7568164997213689</v>
      </c>
    </row>
    <row r="273" spans="1:19" x14ac:dyDescent="0.3">
      <c r="A273">
        <f>VALUE(LEFT('SBB FNF CDEC Data'!L273,4))</f>
        <v>1944</v>
      </c>
      <c r="B273">
        <f>VALUE(RIGHT(LEFT('SBB FNF CDEC Data'!L273,6),2))</f>
        <v>5</v>
      </c>
      <c r="C273">
        <f t="shared" si="20"/>
        <v>1944</v>
      </c>
      <c r="D273" s="12">
        <v>1466.6332000527505</v>
      </c>
      <c r="E273" s="13">
        <v>0</v>
      </c>
      <c r="F273" s="13">
        <f t="shared" si="21"/>
        <v>6.2693028020018975</v>
      </c>
      <c r="G273" s="14">
        <v>14.734796489161914</v>
      </c>
      <c r="H273" s="12">
        <v>1389.2450772169441</v>
      </c>
      <c r="I273" s="13">
        <v>0</v>
      </c>
      <c r="J273" s="13">
        <f t="shared" si="22"/>
        <v>6.1866300248011044</v>
      </c>
      <c r="K273" s="14">
        <v>73.9716052879117</v>
      </c>
      <c r="L273" s="12">
        <v>1239.9641313005206</v>
      </c>
      <c r="M273" s="13">
        <v>0</v>
      </c>
      <c r="N273" s="13">
        <f t="shared" si="23"/>
        <v>5.8689314273944131</v>
      </c>
      <c r="O273" s="14">
        <v>14.734751594301629</v>
      </c>
      <c r="P273" s="12">
        <v>1389.6317198881441</v>
      </c>
      <c r="Q273" s="13">
        <v>0</v>
      </c>
      <c r="R273" s="13">
        <f t="shared" si="24"/>
        <v>6.1873211218427144</v>
      </c>
      <c r="S273" s="14">
        <v>73.971917337327469</v>
      </c>
    </row>
    <row r="274" spans="1:19" x14ac:dyDescent="0.3">
      <c r="A274">
        <f>VALUE(LEFT('SBB FNF CDEC Data'!L274,4))</f>
        <v>1944</v>
      </c>
      <c r="B274">
        <f>VALUE(RIGHT(LEFT('SBB FNF CDEC Data'!L274,6),2))</f>
        <v>6</v>
      </c>
      <c r="C274">
        <f t="shared" si="20"/>
        <v>1944</v>
      </c>
      <c r="D274" s="12">
        <v>1376.1217548399015</v>
      </c>
      <c r="E274" s="13">
        <v>0</v>
      </c>
      <c r="F274" s="13">
        <f t="shared" si="21"/>
        <v>7.0553549499354062</v>
      </c>
      <c r="G274" s="14">
        <v>83.456090262913506</v>
      </c>
      <c r="H274" s="12">
        <v>1271.9599744819088</v>
      </c>
      <c r="I274" s="13">
        <v>0</v>
      </c>
      <c r="J274" s="13">
        <f t="shared" si="22"/>
        <v>6.8753115027037524</v>
      </c>
      <c r="K274" s="14">
        <v>110.4097912323315</v>
      </c>
      <c r="L274" s="12">
        <v>1149.9291514009494</v>
      </c>
      <c r="M274" s="13">
        <v>0</v>
      </c>
      <c r="N274" s="13">
        <f t="shared" si="23"/>
        <v>6.5804842718237353</v>
      </c>
      <c r="O274" s="14">
        <v>83.454495627747491</v>
      </c>
      <c r="P274" s="12">
        <v>1253.1696570711367</v>
      </c>
      <c r="Q274" s="13">
        <v>0</v>
      </c>
      <c r="R274" s="13">
        <f t="shared" si="24"/>
        <v>6.8571034452985771</v>
      </c>
      <c r="S274" s="14">
        <v>129.60495937170876</v>
      </c>
    </row>
    <row r="275" spans="1:19" x14ac:dyDescent="0.3">
      <c r="A275">
        <f>VALUE(LEFT('SBB FNF CDEC Data'!L275,4))</f>
        <v>1944</v>
      </c>
      <c r="B275">
        <f>VALUE(RIGHT(LEFT('SBB FNF CDEC Data'!L275,6),2))</f>
        <v>7</v>
      </c>
      <c r="C275">
        <f t="shared" si="20"/>
        <v>1944</v>
      </c>
      <c r="D275" s="12">
        <v>1255.5134901938895</v>
      </c>
      <c r="E275" s="13">
        <v>0</v>
      </c>
      <c r="F275" s="13">
        <f t="shared" si="21"/>
        <v>9.4189154499670735</v>
      </c>
      <c r="G275" s="14">
        <v>111.18934919604493</v>
      </c>
      <c r="H275" s="12">
        <v>1154.5270648694438</v>
      </c>
      <c r="I275" s="13">
        <v>0</v>
      </c>
      <c r="J275" s="13">
        <f t="shared" si="22"/>
        <v>9.1214338409395168</v>
      </c>
      <c r="K275" s="14">
        <v>108.31147577152547</v>
      </c>
      <c r="L275" s="12">
        <v>1030.0072059107224</v>
      </c>
      <c r="M275" s="13">
        <v>0</v>
      </c>
      <c r="N275" s="13">
        <f t="shared" si="23"/>
        <v>8.7108726540375159</v>
      </c>
      <c r="O275" s="14">
        <v>111.2110728361895</v>
      </c>
      <c r="P275" s="12">
        <v>1080.9556970853184</v>
      </c>
      <c r="Q275" s="13">
        <v>0</v>
      </c>
      <c r="R275" s="13">
        <f t="shared" si="24"/>
        <v>8.972524230321369</v>
      </c>
      <c r="S275" s="14">
        <v>163.24143575549692</v>
      </c>
    </row>
    <row r="276" spans="1:19" x14ac:dyDescent="0.3">
      <c r="A276">
        <f>VALUE(LEFT('SBB FNF CDEC Data'!L276,4))</f>
        <v>1944</v>
      </c>
      <c r="B276">
        <f>VALUE(RIGHT(LEFT('SBB FNF CDEC Data'!L276,6),2))</f>
        <v>8</v>
      </c>
      <c r="C276">
        <f t="shared" si="20"/>
        <v>1944</v>
      </c>
      <c r="D276" s="12">
        <v>1157.2077309665933</v>
      </c>
      <c r="E276" s="13">
        <v>0</v>
      </c>
      <c r="F276" s="13">
        <f t="shared" si="21"/>
        <v>8.4392772055221741</v>
      </c>
      <c r="G276" s="14">
        <v>89.866482021774047</v>
      </c>
      <c r="H276" s="12">
        <v>1056.2147602571497</v>
      </c>
      <c r="I276" s="13">
        <v>0</v>
      </c>
      <c r="J276" s="13">
        <f t="shared" si="22"/>
        <v>8.1299127095052768</v>
      </c>
      <c r="K276" s="14">
        <v>90.182391902788879</v>
      </c>
      <c r="L276" s="12">
        <v>932.39909342054989</v>
      </c>
      <c r="M276" s="13">
        <v>0</v>
      </c>
      <c r="N276" s="13">
        <f t="shared" si="23"/>
        <v>7.7416924612413283</v>
      </c>
      <c r="O276" s="14">
        <v>89.866420028931188</v>
      </c>
      <c r="P276" s="12">
        <v>924.33033361231639</v>
      </c>
      <c r="Q276" s="13">
        <v>0</v>
      </c>
      <c r="R276" s="13">
        <f t="shared" si="24"/>
        <v>7.8186412566360275</v>
      </c>
      <c r="S276" s="14">
        <v>148.80672221636601</v>
      </c>
    </row>
    <row r="277" spans="1:19" x14ac:dyDescent="0.3">
      <c r="A277">
        <f>VALUE(LEFT('SBB FNF CDEC Data'!L277,4))</f>
        <v>1944</v>
      </c>
      <c r="B277">
        <f>VALUE(RIGHT(LEFT('SBB FNF CDEC Data'!L277,6),2))</f>
        <v>9</v>
      </c>
      <c r="C277">
        <f t="shared" si="20"/>
        <v>1944</v>
      </c>
      <c r="D277" s="12">
        <v>1062.8109605081654</v>
      </c>
      <c r="E277" s="13">
        <v>0</v>
      </c>
      <c r="F277" s="13">
        <f t="shared" si="21"/>
        <v>6.6753579138834453</v>
      </c>
      <c r="G277" s="14">
        <v>87.721412544544464</v>
      </c>
      <c r="H277" s="12">
        <v>963.5766565293211</v>
      </c>
      <c r="I277" s="13">
        <v>0</v>
      </c>
      <c r="J277" s="13">
        <f t="shared" si="22"/>
        <v>6.4243539798819711</v>
      </c>
      <c r="K277" s="14">
        <v>86.213749747946622</v>
      </c>
      <c r="L277" s="12">
        <v>838.60686278597063</v>
      </c>
      <c r="M277" s="13">
        <v>0</v>
      </c>
      <c r="N277" s="13">
        <f t="shared" si="23"/>
        <v>6.0707955945937044</v>
      </c>
      <c r="O277" s="14">
        <v>87.72143503998555</v>
      </c>
      <c r="P277" s="12">
        <v>832.06606650434833</v>
      </c>
      <c r="Q277" s="13">
        <v>0</v>
      </c>
      <c r="R277" s="13">
        <f t="shared" si="24"/>
        <v>6.0503288697778146</v>
      </c>
      <c r="S277" s="14">
        <v>86.213938238190252</v>
      </c>
    </row>
    <row r="278" spans="1:19" x14ac:dyDescent="0.3">
      <c r="A278">
        <f>VALUE(LEFT('SBB FNF CDEC Data'!L278,4))</f>
        <v>1944</v>
      </c>
      <c r="B278">
        <f>VALUE(RIGHT(LEFT('SBB FNF CDEC Data'!L278,6),2))</f>
        <v>10</v>
      </c>
      <c r="C278">
        <f t="shared" si="20"/>
        <v>1945</v>
      </c>
      <c r="D278" s="12">
        <v>978.49808336642582</v>
      </c>
      <c r="E278" s="13">
        <v>0</v>
      </c>
      <c r="F278" s="13">
        <f t="shared" si="21"/>
        <v>2.9792991337996142</v>
      </c>
      <c r="G278" s="14">
        <v>81.333578007939977</v>
      </c>
      <c r="H278" s="12">
        <v>879.39331217298809</v>
      </c>
      <c r="I278" s="13">
        <v>0</v>
      </c>
      <c r="J278" s="13">
        <f t="shared" si="22"/>
        <v>2.8497663483930324</v>
      </c>
      <c r="K278" s="14">
        <v>81.333578007939977</v>
      </c>
      <c r="L278" s="12">
        <v>754.58890964221962</v>
      </c>
      <c r="M278" s="13">
        <v>0</v>
      </c>
      <c r="N278" s="13">
        <f t="shared" si="23"/>
        <v>2.6843751358110239</v>
      </c>
      <c r="O278" s="14">
        <v>81.333578007939991</v>
      </c>
      <c r="P278" s="12">
        <v>751.59081848464268</v>
      </c>
      <c r="Q278" s="13">
        <v>0</v>
      </c>
      <c r="R278" s="13">
        <f t="shared" si="24"/>
        <v>2.6774997207813556</v>
      </c>
      <c r="S278" s="14">
        <v>77.79774829892429</v>
      </c>
    </row>
    <row r="279" spans="1:19" x14ac:dyDescent="0.3">
      <c r="A279">
        <f>VALUE(LEFT('SBB FNF CDEC Data'!L279,4))</f>
        <v>1944</v>
      </c>
      <c r="B279">
        <f>VALUE(RIGHT(LEFT('SBB FNF CDEC Data'!L279,6),2))</f>
        <v>11</v>
      </c>
      <c r="C279">
        <f t="shared" si="20"/>
        <v>1945</v>
      </c>
      <c r="D279" s="12">
        <v>978.54327163000141</v>
      </c>
      <c r="E279" s="13">
        <v>0</v>
      </c>
      <c r="F279" s="13">
        <f t="shared" si="21"/>
        <v>-1.7851882636906378</v>
      </c>
      <c r="G279" s="14">
        <v>1.7400000001150413</v>
      </c>
      <c r="H279" s="12">
        <v>879.36017718566632</v>
      </c>
      <c r="I279" s="13">
        <v>0</v>
      </c>
      <c r="J279" s="13">
        <f t="shared" si="22"/>
        <v>-1.7068650127931599</v>
      </c>
      <c r="K279" s="14">
        <v>1.7400000001149332</v>
      </c>
      <c r="L279" s="12">
        <v>754.44531011917149</v>
      </c>
      <c r="M279" s="13">
        <v>0</v>
      </c>
      <c r="N279" s="13">
        <f t="shared" si="23"/>
        <v>-1.5964004770669176</v>
      </c>
      <c r="O279" s="14">
        <v>1.7400000001150415</v>
      </c>
      <c r="P279" s="12">
        <v>751.44433906751476</v>
      </c>
      <c r="Q279" s="13">
        <v>0</v>
      </c>
      <c r="R279" s="13">
        <f t="shared" si="24"/>
        <v>-1.5935205829872026</v>
      </c>
      <c r="S279" s="14">
        <v>1.7400000001151235</v>
      </c>
    </row>
    <row r="280" spans="1:19" x14ac:dyDescent="0.3">
      <c r="A280">
        <f>VALUE(LEFT('SBB FNF CDEC Data'!L280,4))</f>
        <v>1944</v>
      </c>
      <c r="B280">
        <f>VALUE(RIGHT(LEFT('SBB FNF CDEC Data'!L280,6),2))</f>
        <v>12</v>
      </c>
      <c r="C280">
        <f t="shared" si="20"/>
        <v>1945</v>
      </c>
      <c r="D280" s="12">
        <v>970.70879415965317</v>
      </c>
      <c r="E280" s="13">
        <v>0</v>
      </c>
      <c r="F280" s="13">
        <f t="shared" si="21"/>
        <v>-2.4755225303334054</v>
      </c>
      <c r="G280" s="14">
        <v>10.310000000681653</v>
      </c>
      <c r="H280" s="12">
        <v>871.41679853617234</v>
      </c>
      <c r="I280" s="13">
        <v>0</v>
      </c>
      <c r="J280" s="13">
        <f t="shared" si="22"/>
        <v>-2.366621351187673</v>
      </c>
      <c r="K280" s="14">
        <v>10.310000000681653</v>
      </c>
      <c r="L280" s="12">
        <v>746.34736650786851</v>
      </c>
      <c r="M280" s="13">
        <v>0</v>
      </c>
      <c r="N280" s="13">
        <f t="shared" si="23"/>
        <v>-2.212056389378672</v>
      </c>
      <c r="O280" s="14">
        <v>10.310000000681653</v>
      </c>
      <c r="P280" s="12">
        <v>751.99816247975969</v>
      </c>
      <c r="Q280" s="13">
        <v>0</v>
      </c>
      <c r="R280" s="13">
        <f t="shared" si="24"/>
        <v>-2.2138234123546754</v>
      </c>
      <c r="S280" s="14">
        <v>1.6600000001097517</v>
      </c>
    </row>
    <row r="281" spans="1:19" x14ac:dyDescent="0.3">
      <c r="A281">
        <f>VALUE(LEFT('SBB FNF CDEC Data'!L281,4))</f>
        <v>1945</v>
      </c>
      <c r="B281">
        <f>VALUE(RIGHT(LEFT('SBB FNF CDEC Data'!L281,6),2))</f>
        <v>1</v>
      </c>
      <c r="C281">
        <f t="shared" si="20"/>
        <v>1945</v>
      </c>
      <c r="D281" s="12">
        <v>971.51107215335287</v>
      </c>
      <c r="E281" s="13">
        <v>0</v>
      </c>
      <c r="F281" s="13">
        <f t="shared" si="21"/>
        <v>-0.80227799369970398</v>
      </c>
      <c r="G281" s="14">
        <v>0</v>
      </c>
      <c r="H281" s="12">
        <v>872.18370254618037</v>
      </c>
      <c r="I281" s="13">
        <v>0</v>
      </c>
      <c r="J281" s="13">
        <f t="shared" si="22"/>
        <v>-0.76690403981057242</v>
      </c>
      <c r="K281" s="14">
        <v>2.9802538627577144E-8</v>
      </c>
      <c r="L281" s="12">
        <v>747.06378065285651</v>
      </c>
      <c r="M281" s="13">
        <v>0</v>
      </c>
      <c r="N281" s="13">
        <f t="shared" si="23"/>
        <v>-0.7164141449879935</v>
      </c>
      <c r="O281" s="14">
        <v>0</v>
      </c>
      <c r="P281" s="12">
        <v>752.71702337108104</v>
      </c>
      <c r="Q281" s="13">
        <v>0</v>
      </c>
      <c r="R281" s="13">
        <f t="shared" si="24"/>
        <v>-0.71886092111019328</v>
      </c>
      <c r="S281" s="14">
        <v>2.9788837578466468E-8</v>
      </c>
    </row>
    <row r="282" spans="1:19" x14ac:dyDescent="0.3">
      <c r="A282">
        <f>VALUE(LEFT('SBB FNF CDEC Data'!L282,4))</f>
        <v>1945</v>
      </c>
      <c r="B282">
        <f>VALUE(RIGHT(LEFT('SBB FNF CDEC Data'!L282,6),2))</f>
        <v>2</v>
      </c>
      <c r="C282">
        <f t="shared" si="20"/>
        <v>1945</v>
      </c>
      <c r="D282" s="12">
        <v>1072.4051628688937</v>
      </c>
      <c r="E282" s="13">
        <v>99.721718121351358</v>
      </c>
      <c r="F282" s="13">
        <f t="shared" si="21"/>
        <v>-1.1723725941895111</v>
      </c>
      <c r="G282" s="14">
        <v>0</v>
      </c>
      <c r="H282" s="12">
        <v>980.37963563368976</v>
      </c>
      <c r="I282" s="13">
        <v>107.07226199399292</v>
      </c>
      <c r="J282" s="13">
        <f t="shared" si="22"/>
        <v>-1.1236710935164638</v>
      </c>
      <c r="K282" s="14">
        <v>0</v>
      </c>
      <c r="L282" s="12">
        <v>847.84454459376036</v>
      </c>
      <c r="M282" s="13">
        <v>99.725582409355297</v>
      </c>
      <c r="N282" s="13">
        <f t="shared" si="23"/>
        <v>-1.0551815315485555</v>
      </c>
      <c r="O282" s="14">
        <v>0</v>
      </c>
      <c r="P282" s="12">
        <v>879.17354618020022</v>
      </c>
      <c r="Q282" s="13">
        <v>125.38990198732654</v>
      </c>
      <c r="R282" s="13">
        <f t="shared" si="24"/>
        <v>-1.0666208217926396</v>
      </c>
      <c r="S282" s="14">
        <v>0</v>
      </c>
    </row>
    <row r="283" spans="1:19" x14ac:dyDescent="0.3">
      <c r="A283">
        <f>VALUE(LEFT('SBB FNF CDEC Data'!L283,4))</f>
        <v>1945</v>
      </c>
      <c r="B283">
        <f>VALUE(RIGHT(LEFT('SBB FNF CDEC Data'!L283,6),2))</f>
        <v>3</v>
      </c>
      <c r="C283">
        <f t="shared" si="20"/>
        <v>1945</v>
      </c>
      <c r="D283" s="12">
        <v>1176.1024395990687</v>
      </c>
      <c r="E283" s="13">
        <v>102.9038184624699</v>
      </c>
      <c r="F283" s="13">
        <f t="shared" si="21"/>
        <v>-0.79345826770506278</v>
      </c>
      <c r="G283" s="14">
        <v>0</v>
      </c>
      <c r="H283" s="12">
        <v>1083.5562880315108</v>
      </c>
      <c r="I283" s="13">
        <v>102.41070384358603</v>
      </c>
      <c r="J283" s="13">
        <f t="shared" si="22"/>
        <v>-0.76594855423500974</v>
      </c>
      <c r="K283" s="14">
        <v>0</v>
      </c>
      <c r="L283" s="12">
        <v>951.471976897329</v>
      </c>
      <c r="M283" s="13">
        <v>102.90448471437692</v>
      </c>
      <c r="N283" s="13">
        <f t="shared" si="23"/>
        <v>-0.72294758919171898</v>
      </c>
      <c r="O283" s="14">
        <v>0</v>
      </c>
      <c r="P283" s="12">
        <v>981.3295341916006</v>
      </c>
      <c r="Q283" s="13">
        <v>101.42371998713182</v>
      </c>
      <c r="R283" s="13">
        <f t="shared" si="24"/>
        <v>-0.73226802426856352</v>
      </c>
      <c r="S283" s="14">
        <v>0</v>
      </c>
    </row>
    <row r="284" spans="1:19" x14ac:dyDescent="0.3">
      <c r="A284">
        <f>VALUE(LEFT('SBB FNF CDEC Data'!L284,4))</f>
        <v>1945</v>
      </c>
      <c r="B284">
        <f>VALUE(RIGHT(LEFT('SBB FNF CDEC Data'!L284,6),2))</f>
        <v>4</v>
      </c>
      <c r="C284">
        <f t="shared" si="20"/>
        <v>1945</v>
      </c>
      <c r="D284" s="12">
        <v>1169.3239466655184</v>
      </c>
      <c r="E284" s="13">
        <v>0</v>
      </c>
      <c r="F284" s="13">
        <f t="shared" si="21"/>
        <v>4.6513615967900677</v>
      </c>
      <c r="G284" s="14">
        <v>2.1271313367602289</v>
      </c>
      <c r="H284" s="12">
        <v>1076.9320903325242</v>
      </c>
      <c r="I284" s="13">
        <v>0</v>
      </c>
      <c r="J284" s="13">
        <f t="shared" si="22"/>
        <v>4.4969657069303528</v>
      </c>
      <c r="K284" s="14">
        <v>2.1272319920562106</v>
      </c>
      <c r="L284" s="12">
        <v>945.09010093282029</v>
      </c>
      <c r="M284" s="13">
        <v>0</v>
      </c>
      <c r="N284" s="13">
        <f t="shared" si="23"/>
        <v>4.2547446149073247</v>
      </c>
      <c r="O284" s="14">
        <v>2.1271313496013837</v>
      </c>
      <c r="P284" s="12">
        <v>974.8899409954995</v>
      </c>
      <c r="Q284" s="13">
        <v>0</v>
      </c>
      <c r="R284" s="13">
        <f t="shared" si="24"/>
        <v>4.3116691191112846</v>
      </c>
      <c r="S284" s="14">
        <v>2.1279240769898156</v>
      </c>
    </row>
    <row r="285" spans="1:19" x14ac:dyDescent="0.3">
      <c r="A285">
        <f>VALUE(LEFT('SBB FNF CDEC Data'!L285,4))</f>
        <v>1945</v>
      </c>
      <c r="B285">
        <f>VALUE(RIGHT(LEFT('SBB FNF CDEC Data'!L285,6),2))</f>
        <v>5</v>
      </c>
      <c r="C285">
        <f t="shared" si="20"/>
        <v>1945</v>
      </c>
      <c r="D285" s="12">
        <v>1165.0314050387171</v>
      </c>
      <c r="E285" s="13">
        <v>0</v>
      </c>
      <c r="F285" s="13">
        <f t="shared" si="21"/>
        <v>4.2925416268012668</v>
      </c>
      <c r="G285" s="14">
        <v>0</v>
      </c>
      <c r="H285" s="12">
        <v>1072.7820877068959</v>
      </c>
      <c r="I285" s="13">
        <v>0</v>
      </c>
      <c r="J285" s="13">
        <f t="shared" si="22"/>
        <v>4.1500026256283036</v>
      </c>
      <c r="K285" s="14">
        <v>0</v>
      </c>
      <c r="L285" s="12">
        <v>941.16486060348041</v>
      </c>
      <c r="M285" s="13">
        <v>0</v>
      </c>
      <c r="N285" s="13">
        <f t="shared" si="23"/>
        <v>3.9252403293398856</v>
      </c>
      <c r="O285" s="14">
        <v>0</v>
      </c>
      <c r="P285" s="12">
        <v>970.91216023178458</v>
      </c>
      <c r="Q285" s="13">
        <v>0</v>
      </c>
      <c r="R285" s="13">
        <f t="shared" si="24"/>
        <v>3.9777807637149181</v>
      </c>
      <c r="S285" s="14">
        <v>0</v>
      </c>
    </row>
    <row r="286" spans="1:19" x14ac:dyDescent="0.3">
      <c r="A286">
        <f>VALUE(LEFT('SBB FNF CDEC Data'!L286,4))</f>
        <v>1945</v>
      </c>
      <c r="B286">
        <f>VALUE(RIGHT(LEFT('SBB FNF CDEC Data'!L286,6),2))</f>
        <v>6</v>
      </c>
      <c r="C286">
        <f t="shared" si="20"/>
        <v>1945</v>
      </c>
      <c r="D286" s="12">
        <v>1139.8880626204093</v>
      </c>
      <c r="E286" s="13">
        <v>0</v>
      </c>
      <c r="F286" s="13">
        <f t="shared" si="21"/>
        <v>7.7574492328433564</v>
      </c>
      <c r="G286" s="14">
        <v>17.385893185464482</v>
      </c>
      <c r="H286" s="12">
        <v>1017.911324627294</v>
      </c>
      <c r="I286" s="13">
        <v>0</v>
      </c>
      <c r="J286" s="13">
        <f t="shared" si="22"/>
        <v>7.4549534382348313</v>
      </c>
      <c r="K286" s="14">
        <v>47.415809641367112</v>
      </c>
      <c r="L286" s="12">
        <v>916.74318572535879</v>
      </c>
      <c r="M286" s="13">
        <v>0</v>
      </c>
      <c r="N286" s="13">
        <f t="shared" si="23"/>
        <v>7.0859567475195107</v>
      </c>
      <c r="O286" s="14">
        <v>17.33571813060211</v>
      </c>
      <c r="P286" s="12">
        <v>860.09969310416568</v>
      </c>
      <c r="Q286" s="13">
        <v>0</v>
      </c>
      <c r="R286" s="13">
        <f t="shared" si="24"/>
        <v>7.0428413866852537</v>
      </c>
      <c r="S286" s="14">
        <v>103.76962574093365</v>
      </c>
    </row>
    <row r="287" spans="1:19" x14ac:dyDescent="0.3">
      <c r="A287">
        <f>VALUE(LEFT('SBB FNF CDEC Data'!L287,4))</f>
        <v>1945</v>
      </c>
      <c r="B287">
        <f>VALUE(RIGHT(LEFT('SBB FNF CDEC Data'!L287,6),2))</f>
        <v>7</v>
      </c>
      <c r="C287">
        <f t="shared" si="20"/>
        <v>1945</v>
      </c>
      <c r="D287" s="12">
        <v>1096.6684800877263</v>
      </c>
      <c r="E287" s="13">
        <v>0</v>
      </c>
      <c r="F287" s="13">
        <f t="shared" si="21"/>
        <v>9.4685810580278442</v>
      </c>
      <c r="G287" s="14">
        <v>33.75100147465519</v>
      </c>
      <c r="H287" s="12">
        <v>981.99332133012638</v>
      </c>
      <c r="I287" s="13">
        <v>1.7171458391088235E-4</v>
      </c>
      <c r="J287" s="13">
        <f t="shared" si="22"/>
        <v>9.0409502297557829</v>
      </c>
      <c r="K287" s="14">
        <v>26.877224781995743</v>
      </c>
      <c r="L287" s="12">
        <v>874.43413284881922</v>
      </c>
      <c r="M287" s="13">
        <v>0</v>
      </c>
      <c r="N287" s="13">
        <f t="shared" si="23"/>
        <v>8.6249526531482346</v>
      </c>
      <c r="O287" s="14">
        <v>33.684100223391333</v>
      </c>
      <c r="P287" s="12">
        <v>760.16110947654067</v>
      </c>
      <c r="Q287" s="13">
        <v>0</v>
      </c>
      <c r="R287" s="13">
        <f t="shared" si="24"/>
        <v>8.2829112657242376</v>
      </c>
      <c r="S287" s="14">
        <v>91.65567236190077</v>
      </c>
    </row>
    <row r="288" spans="1:19" x14ac:dyDescent="0.3">
      <c r="A288">
        <f>VALUE(LEFT('SBB FNF CDEC Data'!L288,4))</f>
        <v>1945</v>
      </c>
      <c r="B288">
        <f>VALUE(RIGHT(LEFT('SBB FNF CDEC Data'!L288,6),2))</f>
        <v>8</v>
      </c>
      <c r="C288">
        <f t="shared" si="20"/>
        <v>1945</v>
      </c>
      <c r="D288" s="12">
        <v>984.75896713881696</v>
      </c>
      <c r="E288" s="13">
        <v>0</v>
      </c>
      <c r="F288" s="13">
        <f t="shared" si="21"/>
        <v>7.8083694325557929</v>
      </c>
      <c r="G288" s="14">
        <v>104.10114351635352</v>
      </c>
      <c r="H288" s="12">
        <v>868.01609832659653</v>
      </c>
      <c r="I288" s="13">
        <v>0</v>
      </c>
      <c r="J288" s="13">
        <f t="shared" si="22"/>
        <v>7.4193627845978511</v>
      </c>
      <c r="K288" s="14">
        <v>106.55786021893199</v>
      </c>
      <c r="L288" s="12">
        <v>763.05267655337047</v>
      </c>
      <c r="M288" s="13">
        <v>0</v>
      </c>
      <c r="N288" s="13">
        <f t="shared" si="23"/>
        <v>7.0620149694441494</v>
      </c>
      <c r="O288" s="14">
        <v>104.31944132600459</v>
      </c>
      <c r="P288" s="12">
        <v>650.73375265790094</v>
      </c>
      <c r="Q288" s="13">
        <v>0</v>
      </c>
      <c r="R288" s="13">
        <f t="shared" si="24"/>
        <v>6.5951331304695913</v>
      </c>
      <c r="S288" s="14">
        <v>102.83222368817015</v>
      </c>
    </row>
    <row r="289" spans="1:19" x14ac:dyDescent="0.3">
      <c r="A289">
        <f>VALUE(LEFT('SBB FNF CDEC Data'!L289,4))</f>
        <v>1945</v>
      </c>
      <c r="B289">
        <f>VALUE(RIGHT(LEFT('SBB FNF CDEC Data'!L289,6),2))</f>
        <v>9</v>
      </c>
      <c r="C289">
        <f t="shared" si="20"/>
        <v>1945</v>
      </c>
      <c r="D289" s="12">
        <v>922.20356785209231</v>
      </c>
      <c r="E289" s="13">
        <v>0</v>
      </c>
      <c r="F289" s="13">
        <f t="shared" si="21"/>
        <v>6.0661690021679391</v>
      </c>
      <c r="G289" s="14">
        <v>56.489230284556712</v>
      </c>
      <c r="H289" s="12">
        <v>809.63728992142546</v>
      </c>
      <c r="I289" s="13">
        <v>0</v>
      </c>
      <c r="J289" s="13">
        <f t="shared" si="22"/>
        <v>5.7549360686198483</v>
      </c>
      <c r="K289" s="14">
        <v>52.623872336551223</v>
      </c>
      <c r="L289" s="12">
        <v>700.4352206014172</v>
      </c>
      <c r="M289" s="13">
        <v>0</v>
      </c>
      <c r="N289" s="13">
        <f t="shared" si="23"/>
        <v>5.4103092930831025</v>
      </c>
      <c r="O289" s="14">
        <v>57.207146658870172</v>
      </c>
      <c r="P289" s="12">
        <v>623.95397321809105</v>
      </c>
      <c r="Q289" s="13">
        <v>0</v>
      </c>
      <c r="R289" s="13">
        <f t="shared" si="24"/>
        <v>5.0951345959619623</v>
      </c>
      <c r="S289" s="14">
        <v>21.684644843847924</v>
      </c>
    </row>
    <row r="290" spans="1:19" x14ac:dyDescent="0.3">
      <c r="A290">
        <f>VALUE(LEFT('SBB FNF CDEC Data'!L290,4))</f>
        <v>1945</v>
      </c>
      <c r="B290">
        <f>VALUE(RIGHT(LEFT('SBB FNF CDEC Data'!L290,6),2))</f>
        <v>10</v>
      </c>
      <c r="C290">
        <f t="shared" si="20"/>
        <v>1946</v>
      </c>
      <c r="D290" s="12">
        <v>907.09312209181587</v>
      </c>
      <c r="E290" s="13">
        <v>0</v>
      </c>
      <c r="F290" s="13">
        <f t="shared" si="21"/>
        <v>0.73657527427070235</v>
      </c>
      <c r="G290" s="14">
        <v>14.373870486005732</v>
      </c>
      <c r="H290" s="12">
        <v>797.94226479176143</v>
      </c>
      <c r="I290" s="13">
        <v>0</v>
      </c>
      <c r="J290" s="13">
        <f t="shared" si="22"/>
        <v>0.69806314623880183</v>
      </c>
      <c r="K290" s="14">
        <v>10.99696198342523</v>
      </c>
      <c r="L290" s="12">
        <v>682.60552172425616</v>
      </c>
      <c r="M290" s="13">
        <v>0</v>
      </c>
      <c r="N290" s="13">
        <f t="shared" si="23"/>
        <v>0.65215820843166128</v>
      </c>
      <c r="O290" s="14">
        <v>17.177540668729375</v>
      </c>
      <c r="P290" s="12">
        <v>610.31230181272508</v>
      </c>
      <c r="Q290" s="13">
        <v>0</v>
      </c>
      <c r="R290" s="13">
        <f t="shared" si="24"/>
        <v>0.61984484392088035</v>
      </c>
      <c r="S290" s="14">
        <v>13.021826561445089</v>
      </c>
    </row>
    <row r="291" spans="1:19" x14ac:dyDescent="0.3">
      <c r="A291">
        <f>VALUE(LEFT('SBB FNF CDEC Data'!L291,4))</f>
        <v>1945</v>
      </c>
      <c r="B291">
        <f>VALUE(RIGHT(LEFT('SBB FNF CDEC Data'!L291,6),2))</f>
        <v>11</v>
      </c>
      <c r="C291">
        <f t="shared" si="20"/>
        <v>1946</v>
      </c>
      <c r="D291" s="12">
        <v>906.10708180425047</v>
      </c>
      <c r="E291" s="13">
        <v>0</v>
      </c>
      <c r="F291" s="13">
        <f t="shared" si="21"/>
        <v>-0.75395971254964111</v>
      </c>
      <c r="G291" s="14">
        <v>1.7400000001150429</v>
      </c>
      <c r="H291" s="12">
        <v>796.91663485696267</v>
      </c>
      <c r="I291" s="13">
        <v>0</v>
      </c>
      <c r="J291" s="13">
        <f t="shared" si="22"/>
        <v>-0.71437006531628366</v>
      </c>
      <c r="K291" s="14">
        <v>1.7400000001150415</v>
      </c>
      <c r="L291" s="12">
        <v>681.53156899241594</v>
      </c>
      <c r="M291" s="13">
        <v>0</v>
      </c>
      <c r="N291" s="13">
        <f t="shared" si="23"/>
        <v>-0.66604726827481886</v>
      </c>
      <c r="O291" s="14">
        <v>1.7400000001150413</v>
      </c>
      <c r="P291" s="12">
        <v>609.2043003322957</v>
      </c>
      <c r="Q291" s="13">
        <v>0</v>
      </c>
      <c r="R291" s="13">
        <f t="shared" si="24"/>
        <v>-0.63199851968566167</v>
      </c>
      <c r="S291" s="14">
        <v>1.7400000001150413</v>
      </c>
    </row>
    <row r="292" spans="1:19" x14ac:dyDescent="0.3">
      <c r="A292">
        <f>VALUE(LEFT('SBB FNF CDEC Data'!L292,4))</f>
        <v>1945</v>
      </c>
      <c r="B292">
        <f>VALUE(RIGHT(LEFT('SBB FNF CDEC Data'!L292,6),2))</f>
        <v>12</v>
      </c>
      <c r="C292">
        <f t="shared" si="20"/>
        <v>1946</v>
      </c>
      <c r="D292" s="12">
        <v>910.28879267694663</v>
      </c>
      <c r="E292" s="13">
        <v>0</v>
      </c>
      <c r="F292" s="13">
        <f t="shared" si="21"/>
        <v>-5.8417108728005411</v>
      </c>
      <c r="G292" s="14">
        <v>1.6600000001043833</v>
      </c>
      <c r="H292" s="12">
        <v>800.79195566289798</v>
      </c>
      <c r="I292" s="13">
        <v>0</v>
      </c>
      <c r="J292" s="13">
        <f t="shared" si="22"/>
        <v>-5.5353208060439361</v>
      </c>
      <c r="K292" s="14">
        <v>1.6600000001086335</v>
      </c>
      <c r="L292" s="12">
        <v>685.03229914064445</v>
      </c>
      <c r="M292" s="13">
        <v>0</v>
      </c>
      <c r="N292" s="13">
        <f t="shared" si="23"/>
        <v>-5.1607301483382644</v>
      </c>
      <c r="O292" s="14">
        <v>1.6600000001097517</v>
      </c>
      <c r="P292" s="12">
        <v>612.44195695025508</v>
      </c>
      <c r="Q292" s="13">
        <v>0</v>
      </c>
      <c r="R292" s="13">
        <f t="shared" si="24"/>
        <v>-4.8976566180691261</v>
      </c>
      <c r="S292" s="14">
        <v>1.6600000001097519</v>
      </c>
    </row>
    <row r="293" spans="1:19" x14ac:dyDescent="0.3">
      <c r="A293">
        <f>VALUE(LEFT('SBB FNF CDEC Data'!L293,4))</f>
        <v>1946</v>
      </c>
      <c r="B293">
        <f>VALUE(RIGHT(LEFT('SBB FNF CDEC Data'!L293,6),2))</f>
        <v>1</v>
      </c>
      <c r="C293">
        <f t="shared" si="20"/>
        <v>1946</v>
      </c>
      <c r="D293" s="12">
        <v>1038.0022265313055</v>
      </c>
      <c r="E293" s="13">
        <v>127.71016681865737</v>
      </c>
      <c r="F293" s="13">
        <f t="shared" si="21"/>
        <v>-3.267035701497889E-3</v>
      </c>
      <c r="G293" s="14">
        <v>0</v>
      </c>
      <c r="H293" s="12">
        <v>928.54041196701314</v>
      </c>
      <c r="I293" s="13">
        <v>127.74533936076368</v>
      </c>
      <c r="J293" s="13">
        <f t="shared" si="22"/>
        <v>-3.1169433514861566E-3</v>
      </c>
      <c r="K293" s="14">
        <v>0</v>
      </c>
      <c r="L293" s="12">
        <v>812.7465205493952</v>
      </c>
      <c r="M293" s="13">
        <v>127.71130411060314</v>
      </c>
      <c r="N293" s="13">
        <f t="shared" si="23"/>
        <v>-2.917298147607994E-3</v>
      </c>
      <c r="O293" s="14">
        <v>0</v>
      </c>
      <c r="P293" s="12">
        <v>740.29835478618804</v>
      </c>
      <c r="Q293" s="13">
        <v>127.85358419634136</v>
      </c>
      <c r="R293" s="13">
        <f t="shared" si="24"/>
        <v>-2.8136395916078527E-3</v>
      </c>
      <c r="S293" s="14">
        <v>0</v>
      </c>
    </row>
    <row r="294" spans="1:19" x14ac:dyDescent="0.3">
      <c r="A294">
        <f>VALUE(LEFT('SBB FNF CDEC Data'!L294,4))</f>
        <v>1946</v>
      </c>
      <c r="B294">
        <f>VALUE(RIGHT(LEFT('SBB FNF CDEC Data'!L294,6),2))</f>
        <v>2</v>
      </c>
      <c r="C294">
        <f t="shared" si="20"/>
        <v>1946</v>
      </c>
      <c r="D294" s="12">
        <v>1038.0020154957385</v>
      </c>
      <c r="E294" s="13">
        <v>0</v>
      </c>
      <c r="F294" s="13">
        <f t="shared" si="21"/>
        <v>2.1103556696289161E-4</v>
      </c>
      <c r="G294" s="14">
        <v>0</v>
      </c>
      <c r="H294" s="12">
        <v>928.54021089180821</v>
      </c>
      <c r="I294" s="13">
        <v>0</v>
      </c>
      <c r="J294" s="13">
        <f t="shared" si="22"/>
        <v>2.0107520492729236E-4</v>
      </c>
      <c r="K294" s="14">
        <v>0</v>
      </c>
      <c r="L294" s="12">
        <v>812.74633023189028</v>
      </c>
      <c r="M294" s="13">
        <v>0</v>
      </c>
      <c r="N294" s="13">
        <f t="shared" si="23"/>
        <v>1.9031750491649291E-4</v>
      </c>
      <c r="O294" s="14">
        <v>0</v>
      </c>
      <c r="P294" s="12">
        <v>740.2981724806375</v>
      </c>
      <c r="Q294" s="13">
        <v>0</v>
      </c>
      <c r="R294" s="13">
        <f t="shared" si="24"/>
        <v>1.8230555053833086E-4</v>
      </c>
      <c r="S294" s="14">
        <v>0</v>
      </c>
    </row>
    <row r="295" spans="1:19" x14ac:dyDescent="0.3">
      <c r="A295">
        <f>VALUE(LEFT('SBB FNF CDEC Data'!L295,4))</f>
        <v>1946</v>
      </c>
      <c r="B295">
        <f>VALUE(RIGHT(LEFT('SBB FNF CDEC Data'!L295,6),2))</f>
        <v>3</v>
      </c>
      <c r="C295">
        <f t="shared" si="20"/>
        <v>1946</v>
      </c>
      <c r="D295" s="12">
        <v>1036.6129772638585</v>
      </c>
      <c r="E295" s="13">
        <v>0</v>
      </c>
      <c r="F295" s="13">
        <f t="shared" si="21"/>
        <v>1.3189863296982063</v>
      </c>
      <c r="G295" s="14">
        <v>7.0051902181815714E-2</v>
      </c>
      <c r="H295" s="12">
        <v>927.21344902989983</v>
      </c>
      <c r="I295" s="13">
        <v>0</v>
      </c>
      <c r="J295" s="13">
        <f t="shared" si="22"/>
        <v>1.2567099597265645</v>
      </c>
      <c r="K295" s="14">
        <v>7.0051902181816034E-2</v>
      </c>
      <c r="L295" s="12">
        <v>811.48685380912639</v>
      </c>
      <c r="M295" s="13">
        <v>0</v>
      </c>
      <c r="N295" s="13">
        <f t="shared" si="23"/>
        <v>1.1894245205820804</v>
      </c>
      <c r="O295" s="14">
        <v>7.0051902181815714E-2</v>
      </c>
      <c r="P295" s="12">
        <v>739.08879594366579</v>
      </c>
      <c r="Q295" s="13">
        <v>0</v>
      </c>
      <c r="R295" s="13">
        <f t="shared" si="24"/>
        <v>1.1393246347899018</v>
      </c>
      <c r="S295" s="14">
        <v>7.0051902181815714E-2</v>
      </c>
    </row>
    <row r="296" spans="1:19" x14ac:dyDescent="0.3">
      <c r="A296">
        <f>VALUE(LEFT('SBB FNF CDEC Data'!L296,4))</f>
        <v>1946</v>
      </c>
      <c r="B296">
        <f>VALUE(RIGHT(LEFT('SBB FNF CDEC Data'!L296,6),2))</f>
        <v>4</v>
      </c>
      <c r="C296">
        <f t="shared" si="20"/>
        <v>1946</v>
      </c>
      <c r="D296" s="12">
        <v>1032.7886998742554</v>
      </c>
      <c r="E296" s="13">
        <v>0</v>
      </c>
      <c r="F296" s="13">
        <f t="shared" si="21"/>
        <v>3.8242773896031395</v>
      </c>
      <c r="G296" s="14">
        <v>0</v>
      </c>
      <c r="H296" s="12">
        <v>923.56984828065413</v>
      </c>
      <c r="I296" s="13">
        <v>0</v>
      </c>
      <c r="J296" s="13">
        <f t="shared" si="22"/>
        <v>3.6436007492457065</v>
      </c>
      <c r="K296" s="14">
        <v>0</v>
      </c>
      <c r="L296" s="12">
        <v>808.03904344511579</v>
      </c>
      <c r="M296" s="13">
        <v>0</v>
      </c>
      <c r="N296" s="13">
        <f t="shared" si="23"/>
        <v>3.4478103640105928</v>
      </c>
      <c r="O296" s="14">
        <v>0</v>
      </c>
      <c r="P296" s="12">
        <v>735.78633936832546</v>
      </c>
      <c r="Q296" s="13">
        <v>0</v>
      </c>
      <c r="R296" s="13">
        <f t="shared" si="24"/>
        <v>3.3024565753403294</v>
      </c>
      <c r="S296" s="14">
        <v>0</v>
      </c>
    </row>
    <row r="297" spans="1:19" x14ac:dyDescent="0.3">
      <c r="A297">
        <f>VALUE(LEFT('SBB FNF CDEC Data'!L297,4))</f>
        <v>1946</v>
      </c>
      <c r="B297">
        <f>VALUE(RIGHT(LEFT('SBB FNF CDEC Data'!L297,6),2))</f>
        <v>5</v>
      </c>
      <c r="C297">
        <f t="shared" si="20"/>
        <v>1946</v>
      </c>
      <c r="D297" s="12">
        <v>1027.5330092633494</v>
      </c>
      <c r="E297" s="13">
        <v>0</v>
      </c>
      <c r="F297" s="13">
        <f t="shared" si="21"/>
        <v>5.2556906109059582</v>
      </c>
      <c r="G297" s="14">
        <v>0</v>
      </c>
      <c r="H297" s="12">
        <v>918.56252440736739</v>
      </c>
      <c r="I297" s="13">
        <v>0</v>
      </c>
      <c r="J297" s="13">
        <f t="shared" si="22"/>
        <v>5.0073238732867367</v>
      </c>
      <c r="K297" s="14">
        <v>0</v>
      </c>
      <c r="L297" s="12">
        <v>803.30273282040139</v>
      </c>
      <c r="M297" s="13">
        <v>0</v>
      </c>
      <c r="N297" s="13">
        <f t="shared" si="23"/>
        <v>4.736310624714406</v>
      </c>
      <c r="O297" s="14">
        <v>0</v>
      </c>
      <c r="P297" s="12">
        <v>731.24975965788246</v>
      </c>
      <c r="Q297" s="13">
        <v>0</v>
      </c>
      <c r="R297" s="13">
        <f t="shared" si="24"/>
        <v>4.536579710442993</v>
      </c>
      <c r="S297" s="14">
        <v>0</v>
      </c>
    </row>
    <row r="298" spans="1:19" x14ac:dyDescent="0.3">
      <c r="A298">
        <f>VALUE(LEFT('SBB FNF CDEC Data'!L298,4))</f>
        <v>1946</v>
      </c>
      <c r="B298">
        <f>VALUE(RIGHT(LEFT('SBB FNF CDEC Data'!L298,6),2))</f>
        <v>6</v>
      </c>
      <c r="C298">
        <f t="shared" si="20"/>
        <v>1946</v>
      </c>
      <c r="D298" s="12">
        <v>1009.220586822329</v>
      </c>
      <c r="E298" s="13">
        <v>1.1418986601841066E-4</v>
      </c>
      <c r="F298" s="13">
        <f t="shared" si="21"/>
        <v>6.8038886837837396</v>
      </c>
      <c r="G298" s="14">
        <v>11.508647947102709</v>
      </c>
      <c r="H298" s="12">
        <v>889.51102678534312</v>
      </c>
      <c r="I298" s="13">
        <v>0</v>
      </c>
      <c r="J298" s="13">
        <f t="shared" si="22"/>
        <v>6.4643785226254522</v>
      </c>
      <c r="K298" s="14">
        <v>22.587119099398819</v>
      </c>
      <c r="L298" s="12">
        <v>785.72901379217478</v>
      </c>
      <c r="M298" s="13">
        <v>1.3722781413091597E-4</v>
      </c>
      <c r="N298" s="13">
        <f t="shared" si="23"/>
        <v>6.1229480993622989</v>
      </c>
      <c r="O298" s="14">
        <v>11.450908156678437</v>
      </c>
      <c r="P298" s="12">
        <v>680.0467259699675</v>
      </c>
      <c r="Q298" s="13">
        <v>0</v>
      </c>
      <c r="R298" s="13">
        <f t="shared" si="24"/>
        <v>5.8020977501797617</v>
      </c>
      <c r="S298" s="14">
        <v>45.400935937735206</v>
      </c>
    </row>
    <row r="299" spans="1:19" x14ac:dyDescent="0.3">
      <c r="A299">
        <f>VALUE(LEFT('SBB FNF CDEC Data'!L299,4))</f>
        <v>1946</v>
      </c>
      <c r="B299">
        <f>VALUE(RIGHT(LEFT('SBB FNF CDEC Data'!L299,6),2))</f>
        <v>7</v>
      </c>
      <c r="C299">
        <f t="shared" si="20"/>
        <v>1946</v>
      </c>
      <c r="D299" s="12">
        <v>979.48520460400186</v>
      </c>
      <c r="E299" s="13">
        <v>0</v>
      </c>
      <c r="F299" s="13">
        <f t="shared" si="21"/>
        <v>8.571541256275065</v>
      </c>
      <c r="G299" s="14">
        <v>21.163840962052053</v>
      </c>
      <c r="H299" s="12">
        <v>865.58958477481906</v>
      </c>
      <c r="I299" s="13">
        <v>2.0560160088161522E-4</v>
      </c>
      <c r="J299" s="13">
        <f t="shared" si="22"/>
        <v>8.130303665183062</v>
      </c>
      <c r="K299" s="14">
        <v>15.791343946941881</v>
      </c>
      <c r="L299" s="12">
        <v>756.84681254316115</v>
      </c>
      <c r="M299" s="13">
        <v>0</v>
      </c>
      <c r="N299" s="13">
        <f t="shared" si="23"/>
        <v>7.6874712926654958</v>
      </c>
      <c r="O299" s="14">
        <v>21.194729956348137</v>
      </c>
      <c r="P299" s="12">
        <v>657.34516307997728</v>
      </c>
      <c r="Q299" s="13">
        <v>2.4686199501145042E-4</v>
      </c>
      <c r="R299" s="13">
        <f t="shared" si="24"/>
        <v>7.2177429145348455</v>
      </c>
      <c r="S299" s="14">
        <v>15.48406683745038</v>
      </c>
    </row>
    <row r="300" spans="1:19" x14ac:dyDescent="0.3">
      <c r="A300">
        <f>VALUE(LEFT('SBB FNF CDEC Data'!L300,4))</f>
        <v>1946</v>
      </c>
      <c r="B300">
        <f>VALUE(RIGHT(LEFT('SBB FNF CDEC Data'!L300,6),2))</f>
        <v>8</v>
      </c>
      <c r="C300">
        <f t="shared" si="20"/>
        <v>1946</v>
      </c>
      <c r="D300" s="12">
        <v>926.4954328233224</v>
      </c>
      <c r="E300" s="13">
        <v>0</v>
      </c>
      <c r="F300" s="13">
        <f t="shared" si="21"/>
        <v>7.5293362622845521</v>
      </c>
      <c r="G300" s="14">
        <v>45.46043551839491</v>
      </c>
      <c r="H300" s="12">
        <v>810.42340841562316</v>
      </c>
      <c r="I300" s="13">
        <v>0</v>
      </c>
      <c r="J300" s="13">
        <f t="shared" si="22"/>
        <v>7.1414406821745899</v>
      </c>
      <c r="K300" s="14">
        <v>48.024735677021312</v>
      </c>
      <c r="L300" s="12">
        <v>704.649721856871</v>
      </c>
      <c r="M300" s="13">
        <v>0</v>
      </c>
      <c r="N300" s="13">
        <f t="shared" si="23"/>
        <v>6.7126799930975949</v>
      </c>
      <c r="O300" s="14">
        <v>45.484410693192558</v>
      </c>
      <c r="P300" s="12">
        <v>602.84682587952682</v>
      </c>
      <c r="Q300" s="13">
        <v>0</v>
      </c>
      <c r="R300" s="13">
        <f t="shared" si="24"/>
        <v>6.2955136921603057</v>
      </c>
      <c r="S300" s="14">
        <v>48.202823508290159</v>
      </c>
    </row>
    <row r="301" spans="1:19" x14ac:dyDescent="0.3">
      <c r="A301">
        <f>VALUE(LEFT('SBB FNF CDEC Data'!L301,4))</f>
        <v>1946</v>
      </c>
      <c r="B301">
        <f>VALUE(RIGHT(LEFT('SBB FNF CDEC Data'!L301,6),2))</f>
        <v>9</v>
      </c>
      <c r="C301">
        <f t="shared" si="20"/>
        <v>1946</v>
      </c>
      <c r="D301" s="12">
        <v>915.54213831883612</v>
      </c>
      <c r="E301" s="13">
        <v>0</v>
      </c>
      <c r="F301" s="13">
        <f t="shared" si="21"/>
        <v>5.6840629635458146</v>
      </c>
      <c r="G301" s="14">
        <v>5.2692315409404653</v>
      </c>
      <c r="H301" s="12">
        <v>799.77884137351009</v>
      </c>
      <c r="I301" s="13">
        <v>0</v>
      </c>
      <c r="J301" s="13">
        <f t="shared" si="22"/>
        <v>5.375335501172656</v>
      </c>
      <c r="K301" s="14">
        <v>5.2692315409404111</v>
      </c>
      <c r="L301" s="12">
        <v>694.33741099131339</v>
      </c>
      <c r="M301" s="13">
        <v>0</v>
      </c>
      <c r="N301" s="13">
        <f t="shared" si="23"/>
        <v>5.0430793246171408</v>
      </c>
      <c r="O301" s="14">
        <v>5.2692315409404653</v>
      </c>
      <c r="P301" s="12">
        <v>592.8969224750133</v>
      </c>
      <c r="Q301" s="13">
        <v>0</v>
      </c>
      <c r="R301" s="13">
        <f t="shared" si="24"/>
        <v>4.6806718635730551</v>
      </c>
      <c r="S301" s="14">
        <v>5.2692315409404653</v>
      </c>
    </row>
    <row r="302" spans="1:19" x14ac:dyDescent="0.3">
      <c r="A302">
        <f>VALUE(LEFT('SBB FNF CDEC Data'!L302,4))</f>
        <v>1946</v>
      </c>
      <c r="B302">
        <f>VALUE(RIGHT(LEFT('SBB FNF CDEC Data'!L302,6),2))</f>
        <v>10</v>
      </c>
      <c r="C302">
        <f t="shared" si="20"/>
        <v>1947</v>
      </c>
      <c r="D302" s="12">
        <v>902.14450805725937</v>
      </c>
      <c r="E302" s="13">
        <v>0</v>
      </c>
      <c r="F302" s="13">
        <f t="shared" si="21"/>
        <v>2.8932884880073289</v>
      </c>
      <c r="G302" s="14">
        <v>10.504341773569422</v>
      </c>
      <c r="H302" s="12">
        <v>785.56432603905864</v>
      </c>
      <c r="I302" s="13">
        <v>0</v>
      </c>
      <c r="J302" s="13">
        <f t="shared" si="22"/>
        <v>2.7312903943510189</v>
      </c>
      <c r="K302" s="14">
        <v>11.483224940100429</v>
      </c>
      <c r="L302" s="12">
        <v>679.87151537835553</v>
      </c>
      <c r="M302" s="13">
        <v>0</v>
      </c>
      <c r="N302" s="13">
        <f t="shared" si="23"/>
        <v>2.5613958264355947</v>
      </c>
      <c r="O302" s="14">
        <v>11.904499786522271</v>
      </c>
      <c r="P302" s="12">
        <v>573.02850580347877</v>
      </c>
      <c r="Q302" s="13">
        <v>0</v>
      </c>
      <c r="R302" s="13">
        <f t="shared" si="24"/>
        <v>2.3618126609764722</v>
      </c>
      <c r="S302" s="14">
        <v>17.50660401055806</v>
      </c>
    </row>
    <row r="303" spans="1:19" x14ac:dyDescent="0.3">
      <c r="A303">
        <f>VALUE(LEFT('SBB FNF CDEC Data'!L303,4))</f>
        <v>1946</v>
      </c>
      <c r="B303">
        <f>VALUE(RIGHT(LEFT('SBB FNF CDEC Data'!L303,6),2))</f>
        <v>11</v>
      </c>
      <c r="C303">
        <f t="shared" si="20"/>
        <v>1947</v>
      </c>
      <c r="D303" s="12">
        <v>897.39851618194302</v>
      </c>
      <c r="E303" s="13">
        <v>0</v>
      </c>
      <c r="F303" s="13">
        <f t="shared" si="21"/>
        <v>-0.56513920766665038</v>
      </c>
      <c r="G303" s="14">
        <v>5.3111310829829996</v>
      </c>
      <c r="H303" s="12">
        <v>779.44126052189313</v>
      </c>
      <c r="I303" s="13">
        <v>0</v>
      </c>
      <c r="J303" s="13">
        <f t="shared" si="22"/>
        <v>-0.53243696121872741</v>
      </c>
      <c r="K303" s="14">
        <v>6.6555024783842418</v>
      </c>
      <c r="L303" s="12">
        <v>673.14895846389038</v>
      </c>
      <c r="M303" s="13">
        <v>0</v>
      </c>
      <c r="N303" s="13">
        <f t="shared" si="23"/>
        <v>-0.49905610837138603</v>
      </c>
      <c r="O303" s="14">
        <v>7.2216130228365305</v>
      </c>
      <c r="P303" s="12">
        <v>560.54372290444201</v>
      </c>
      <c r="Q303" s="13">
        <v>0</v>
      </c>
      <c r="R303" s="13">
        <f t="shared" si="24"/>
        <v>-0.45603331949042136</v>
      </c>
      <c r="S303" s="14">
        <v>12.94081621852718</v>
      </c>
    </row>
    <row r="304" spans="1:19" x14ac:dyDescent="0.3">
      <c r="A304">
        <f>VALUE(LEFT('SBB FNF CDEC Data'!L304,4))</f>
        <v>1946</v>
      </c>
      <c r="B304">
        <f>VALUE(RIGHT(LEFT('SBB FNF CDEC Data'!L304,6),2))</f>
        <v>12</v>
      </c>
      <c r="C304">
        <f t="shared" si="20"/>
        <v>1947</v>
      </c>
      <c r="D304" s="12">
        <v>899.42870625710634</v>
      </c>
      <c r="E304" s="13">
        <v>0</v>
      </c>
      <c r="F304" s="13">
        <f t="shared" si="21"/>
        <v>-2.0301900751633184</v>
      </c>
      <c r="G304" s="14">
        <v>0</v>
      </c>
      <c r="H304" s="12">
        <v>781.35277348904367</v>
      </c>
      <c r="I304" s="13">
        <v>0</v>
      </c>
      <c r="J304" s="13">
        <f t="shared" si="22"/>
        <v>-1.9115129671505429</v>
      </c>
      <c r="K304" s="14">
        <v>0</v>
      </c>
      <c r="L304" s="12">
        <v>674.94007916361693</v>
      </c>
      <c r="M304" s="13">
        <v>0</v>
      </c>
      <c r="N304" s="13">
        <f t="shared" si="23"/>
        <v>-1.7911206997265481</v>
      </c>
      <c r="O304" s="14">
        <v>0</v>
      </c>
      <c r="P304" s="12">
        <v>559.55864083101426</v>
      </c>
      <c r="Q304" s="13">
        <v>0</v>
      </c>
      <c r="R304" s="13">
        <f t="shared" si="24"/>
        <v>-1.6284672296863447</v>
      </c>
      <c r="S304" s="14">
        <v>2.6135493031140924</v>
      </c>
    </row>
    <row r="305" spans="1:19" x14ac:dyDescent="0.3">
      <c r="A305">
        <f>VALUE(LEFT('SBB FNF CDEC Data'!L305,4))</f>
        <v>1947</v>
      </c>
      <c r="B305">
        <f>VALUE(RIGHT(LEFT('SBB FNF CDEC Data'!L305,6),2))</f>
        <v>1</v>
      </c>
      <c r="C305">
        <f t="shared" si="20"/>
        <v>1947</v>
      </c>
      <c r="D305" s="12">
        <v>898.96237267450772</v>
      </c>
      <c r="E305" s="13">
        <v>0</v>
      </c>
      <c r="F305" s="13">
        <f t="shared" si="21"/>
        <v>0.46633358259862234</v>
      </c>
      <c r="G305" s="14">
        <v>0</v>
      </c>
      <c r="H305" s="12">
        <v>780.91366607227337</v>
      </c>
      <c r="I305" s="13">
        <v>0</v>
      </c>
      <c r="J305" s="13">
        <f t="shared" si="22"/>
        <v>0.43910741677029819</v>
      </c>
      <c r="K305" s="14">
        <v>0</v>
      </c>
      <c r="L305" s="12">
        <v>674.52862792206327</v>
      </c>
      <c r="M305" s="13">
        <v>0</v>
      </c>
      <c r="N305" s="13">
        <f t="shared" si="23"/>
        <v>0.41145124155366375</v>
      </c>
      <c r="O305" s="14">
        <v>0</v>
      </c>
      <c r="P305" s="12">
        <v>559.18496694232624</v>
      </c>
      <c r="Q305" s="13">
        <v>0</v>
      </c>
      <c r="R305" s="13">
        <f t="shared" si="24"/>
        <v>0.37367388868801754</v>
      </c>
      <c r="S305" s="14">
        <v>0</v>
      </c>
    </row>
    <row r="306" spans="1:19" x14ac:dyDescent="0.3">
      <c r="A306">
        <f>VALUE(LEFT('SBB FNF CDEC Data'!L306,4))</f>
        <v>1947</v>
      </c>
      <c r="B306">
        <f>VALUE(RIGHT(LEFT('SBB FNF CDEC Data'!L306,6),2))</f>
        <v>2</v>
      </c>
      <c r="C306">
        <f t="shared" si="20"/>
        <v>1947</v>
      </c>
      <c r="D306" s="12">
        <v>916.2827669149392</v>
      </c>
      <c r="E306" s="13">
        <v>15.925083197150931</v>
      </c>
      <c r="F306" s="13">
        <f t="shared" si="21"/>
        <v>-1.395311043280552</v>
      </c>
      <c r="G306" s="14">
        <v>0</v>
      </c>
      <c r="H306" s="12">
        <v>798.15770576492162</v>
      </c>
      <c r="I306" s="13">
        <v>15.928740325429761</v>
      </c>
      <c r="J306" s="13">
        <f t="shared" si="22"/>
        <v>-1.3152993672184827</v>
      </c>
      <c r="K306" s="14">
        <v>0</v>
      </c>
      <c r="L306" s="12">
        <v>691.6887490532788</v>
      </c>
      <c r="M306" s="13">
        <v>15.927274678774847</v>
      </c>
      <c r="N306" s="13">
        <f t="shared" si="23"/>
        <v>-1.2328464524406861</v>
      </c>
      <c r="O306" s="14">
        <v>0</v>
      </c>
      <c r="P306" s="12">
        <v>576.23968007857695</v>
      </c>
      <c r="Q306" s="13">
        <v>15.931803690797391</v>
      </c>
      <c r="R306" s="13">
        <f t="shared" si="24"/>
        <v>-1.1229094454533204</v>
      </c>
      <c r="S306" s="14">
        <v>0</v>
      </c>
    </row>
    <row r="307" spans="1:19" x14ac:dyDescent="0.3">
      <c r="A307">
        <f>VALUE(LEFT('SBB FNF CDEC Data'!L307,4))</f>
        <v>1947</v>
      </c>
      <c r="B307">
        <f>VALUE(RIGHT(LEFT('SBB FNF CDEC Data'!L307,6),2))</f>
        <v>3</v>
      </c>
      <c r="C307">
        <f t="shared" si="20"/>
        <v>1947</v>
      </c>
      <c r="D307" s="12">
        <v>993.0449974276321</v>
      </c>
      <c r="E307" s="13">
        <v>76.767832213061467</v>
      </c>
      <c r="F307" s="13">
        <f t="shared" si="21"/>
        <v>5.6017003685724376E-3</v>
      </c>
      <c r="G307" s="14">
        <v>0</v>
      </c>
      <c r="H307" s="12">
        <v>871.24589720496124</v>
      </c>
      <c r="I307" s="13">
        <v>73.093494815724469</v>
      </c>
      <c r="J307" s="13">
        <f t="shared" si="22"/>
        <v>5.3033756848464009E-3</v>
      </c>
      <c r="K307" s="14">
        <v>0</v>
      </c>
      <c r="L307" s="12">
        <v>768.50580567683119</v>
      </c>
      <c r="M307" s="13">
        <v>76.822045025582028</v>
      </c>
      <c r="N307" s="13">
        <f t="shared" si="23"/>
        <v>4.9884020296389053E-3</v>
      </c>
      <c r="O307" s="14">
        <v>0</v>
      </c>
      <c r="P307" s="12">
        <v>635.52518942907511</v>
      </c>
      <c r="Q307" s="13">
        <v>59.290087159325296</v>
      </c>
      <c r="R307" s="13">
        <f t="shared" si="24"/>
        <v>4.5778088271362094E-3</v>
      </c>
      <c r="S307" s="14">
        <v>0</v>
      </c>
    </row>
    <row r="308" spans="1:19" x14ac:dyDescent="0.3">
      <c r="A308">
        <f>VALUE(LEFT('SBB FNF CDEC Data'!L308,4))</f>
        <v>1947</v>
      </c>
      <c r="B308">
        <f>VALUE(RIGHT(LEFT('SBB FNF CDEC Data'!L308,6),2))</f>
        <v>4</v>
      </c>
      <c r="C308">
        <f t="shared" si="20"/>
        <v>1947</v>
      </c>
      <c r="D308" s="12">
        <v>978.3844940630288</v>
      </c>
      <c r="E308" s="13">
        <v>0</v>
      </c>
      <c r="F308" s="13">
        <f t="shared" si="21"/>
        <v>4.0868296010153351</v>
      </c>
      <c r="G308" s="14">
        <v>10.573673763587966</v>
      </c>
      <c r="H308" s="12">
        <v>856.80789801355945</v>
      </c>
      <c r="I308" s="13">
        <v>0</v>
      </c>
      <c r="J308" s="13">
        <f t="shared" si="22"/>
        <v>3.8674156122104169</v>
      </c>
      <c r="K308" s="14">
        <v>10.57058357919137</v>
      </c>
      <c r="L308" s="12">
        <v>754.27467642713657</v>
      </c>
      <c r="M308" s="13">
        <v>0</v>
      </c>
      <c r="N308" s="13">
        <f t="shared" si="23"/>
        <v>3.6580654987447101</v>
      </c>
      <c r="O308" s="14">
        <v>10.573063750949908</v>
      </c>
      <c r="P308" s="12">
        <v>621.29637903573871</v>
      </c>
      <c r="Q308" s="13">
        <v>0</v>
      </c>
      <c r="R308" s="13">
        <f t="shared" si="24"/>
        <v>3.3638827914430038</v>
      </c>
      <c r="S308" s="14">
        <v>10.864927601893399</v>
      </c>
    </row>
    <row r="309" spans="1:19" x14ac:dyDescent="0.3">
      <c r="A309">
        <f>VALUE(LEFT('SBB FNF CDEC Data'!L309,4))</f>
        <v>1947</v>
      </c>
      <c r="B309">
        <f>VALUE(RIGHT(LEFT('SBB FNF CDEC Data'!L309,6),2))</f>
        <v>5</v>
      </c>
      <c r="C309">
        <f t="shared" si="20"/>
        <v>1947</v>
      </c>
      <c r="D309" s="12">
        <v>965.95428355743525</v>
      </c>
      <c r="E309" s="13">
        <v>0</v>
      </c>
      <c r="F309" s="13">
        <f t="shared" si="21"/>
        <v>6.4408287670462867</v>
      </c>
      <c r="G309" s="14">
        <v>5.9893817385472632</v>
      </c>
      <c r="H309" s="12">
        <v>844.73560635732701</v>
      </c>
      <c r="I309" s="13">
        <v>0</v>
      </c>
      <c r="J309" s="13">
        <f t="shared" si="22"/>
        <v>6.0934039663077195</v>
      </c>
      <c r="K309" s="14">
        <v>5.9788876899247176</v>
      </c>
      <c r="L309" s="12">
        <v>742.5326728357885</v>
      </c>
      <c r="M309" s="13">
        <v>0</v>
      </c>
      <c r="N309" s="13">
        <f t="shared" si="23"/>
        <v>5.7546934127669997</v>
      </c>
      <c r="O309" s="14">
        <v>5.9873101785810663</v>
      </c>
      <c r="P309" s="12">
        <v>602.64393347046462</v>
      </c>
      <c r="Q309" s="13">
        <v>0</v>
      </c>
      <c r="R309" s="13">
        <f t="shared" si="24"/>
        <v>5.2571461237500561</v>
      </c>
      <c r="S309" s="14">
        <v>13.395299441524037</v>
      </c>
    </row>
    <row r="310" spans="1:19" x14ac:dyDescent="0.3">
      <c r="A310">
        <f>VALUE(LEFT('SBB FNF CDEC Data'!L310,4))</f>
        <v>1947</v>
      </c>
      <c r="B310">
        <f>VALUE(RIGHT(LEFT('SBB FNF CDEC Data'!L310,6),2))</f>
        <v>6</v>
      </c>
      <c r="C310">
        <f t="shared" si="20"/>
        <v>1947</v>
      </c>
      <c r="D310" s="12">
        <v>877.99130988991362</v>
      </c>
      <c r="E310" s="13">
        <v>0</v>
      </c>
      <c r="F310" s="13">
        <f t="shared" si="21"/>
        <v>6.8345575624887118</v>
      </c>
      <c r="G310" s="14">
        <v>81.128416105032912</v>
      </c>
      <c r="H310" s="12">
        <v>757.87864762125912</v>
      </c>
      <c r="I310" s="13">
        <v>0</v>
      </c>
      <c r="J310" s="13">
        <f t="shared" si="22"/>
        <v>6.4528440162509213</v>
      </c>
      <c r="K310" s="14">
        <v>80.404114719816974</v>
      </c>
      <c r="L310" s="12">
        <v>655.53803366596389</v>
      </c>
      <c r="M310" s="13">
        <v>0</v>
      </c>
      <c r="N310" s="13">
        <f t="shared" si="23"/>
        <v>6.0594810607628631</v>
      </c>
      <c r="O310" s="14">
        <v>80.935158109061746</v>
      </c>
      <c r="P310" s="12">
        <v>531.31227253343354</v>
      </c>
      <c r="Q310" s="13">
        <v>0</v>
      </c>
      <c r="R310" s="13">
        <f t="shared" si="24"/>
        <v>5.4617572495518516</v>
      </c>
      <c r="S310" s="14">
        <v>65.869903687479223</v>
      </c>
    </row>
    <row r="311" spans="1:19" x14ac:dyDescent="0.3">
      <c r="A311">
        <f>VALUE(LEFT('SBB FNF CDEC Data'!L311,4))</f>
        <v>1947</v>
      </c>
      <c r="B311">
        <f>VALUE(RIGHT(LEFT('SBB FNF CDEC Data'!L311,6),2))</f>
        <v>7</v>
      </c>
      <c r="C311">
        <f t="shared" si="20"/>
        <v>1947</v>
      </c>
      <c r="D311" s="12">
        <v>742.29017027921634</v>
      </c>
      <c r="E311" s="13">
        <v>0</v>
      </c>
      <c r="F311" s="13">
        <f t="shared" si="21"/>
        <v>7.7453161979524481</v>
      </c>
      <c r="G311" s="14">
        <v>127.95582341274483</v>
      </c>
      <c r="H311" s="12">
        <v>617.33249335484311</v>
      </c>
      <c r="I311" s="13">
        <v>0</v>
      </c>
      <c r="J311" s="13">
        <f t="shared" si="22"/>
        <v>7.1827075904314199</v>
      </c>
      <c r="K311" s="14">
        <v>133.36344667598459</v>
      </c>
      <c r="L311" s="12">
        <v>520.86660595375952</v>
      </c>
      <c r="M311" s="13">
        <v>0</v>
      </c>
      <c r="N311" s="13">
        <f t="shared" si="23"/>
        <v>6.718588960143947</v>
      </c>
      <c r="O311" s="14">
        <v>127.95283875206043</v>
      </c>
      <c r="P311" s="12">
        <v>398.75265142773952</v>
      </c>
      <c r="Q311" s="13">
        <v>0</v>
      </c>
      <c r="R311" s="13">
        <f t="shared" si="24"/>
        <v>5.8694106621164224</v>
      </c>
      <c r="S311" s="14">
        <v>126.6902104435776</v>
      </c>
    </row>
    <row r="312" spans="1:19" x14ac:dyDescent="0.3">
      <c r="A312">
        <f>VALUE(LEFT('SBB FNF CDEC Data'!L312,4))</f>
        <v>1947</v>
      </c>
      <c r="B312">
        <f>VALUE(RIGHT(LEFT('SBB FNF CDEC Data'!L312,6),2))</f>
        <v>8</v>
      </c>
      <c r="C312">
        <f t="shared" si="20"/>
        <v>1947</v>
      </c>
      <c r="D312" s="12">
        <v>616.43132932499225</v>
      </c>
      <c r="E312" s="13">
        <v>0</v>
      </c>
      <c r="F312" s="13">
        <f t="shared" si="21"/>
        <v>6.3478987471940655</v>
      </c>
      <c r="G312" s="14">
        <v>119.51094220703003</v>
      </c>
      <c r="H312" s="12">
        <v>492.10716069692506</v>
      </c>
      <c r="I312" s="13">
        <v>0</v>
      </c>
      <c r="J312" s="13">
        <f t="shared" si="22"/>
        <v>5.7501780107249942</v>
      </c>
      <c r="K312" s="14">
        <v>119.47515464719305</v>
      </c>
      <c r="L312" s="12">
        <v>396.06539874421651</v>
      </c>
      <c r="M312" s="13">
        <v>0</v>
      </c>
      <c r="N312" s="13">
        <f t="shared" si="23"/>
        <v>5.1770038173373081</v>
      </c>
      <c r="O312" s="14">
        <v>119.6242033922057</v>
      </c>
      <c r="P312" s="12">
        <v>281.19108712177928</v>
      </c>
      <c r="Q312" s="13">
        <v>0</v>
      </c>
      <c r="R312" s="13">
        <f t="shared" si="24"/>
        <v>4.5047873612105462</v>
      </c>
      <c r="S312" s="14">
        <v>113.0567769447497</v>
      </c>
    </row>
    <row r="313" spans="1:19" x14ac:dyDescent="0.3">
      <c r="A313">
        <f>VALUE(LEFT('SBB FNF CDEC Data'!L313,4))</f>
        <v>1947</v>
      </c>
      <c r="B313">
        <f>VALUE(RIGHT(LEFT('SBB FNF CDEC Data'!L313,6),2))</f>
        <v>9</v>
      </c>
      <c r="C313">
        <f t="shared" si="20"/>
        <v>1947</v>
      </c>
      <c r="D313" s="12">
        <v>528.76760237740211</v>
      </c>
      <c r="E313" s="13">
        <v>0</v>
      </c>
      <c r="F313" s="13">
        <f t="shared" si="21"/>
        <v>4.9769285551526394</v>
      </c>
      <c r="G313" s="14">
        <v>82.686798392437495</v>
      </c>
      <c r="H313" s="12">
        <v>406.20650095419433</v>
      </c>
      <c r="I313" s="13">
        <v>0</v>
      </c>
      <c r="J313" s="13">
        <f t="shared" si="22"/>
        <v>4.3656262632955531</v>
      </c>
      <c r="K313" s="14">
        <v>81.535033479435185</v>
      </c>
      <c r="L313" s="12">
        <v>308.70352405746803</v>
      </c>
      <c r="M313" s="13">
        <v>0</v>
      </c>
      <c r="N313" s="13">
        <f t="shared" si="23"/>
        <v>3.8978214764565848</v>
      </c>
      <c r="O313" s="14">
        <v>83.464053210291894</v>
      </c>
      <c r="P313" s="12">
        <v>200.46490797441879</v>
      </c>
      <c r="Q313" s="13">
        <v>0</v>
      </c>
      <c r="R313" s="13">
        <f t="shared" si="24"/>
        <v>3.2647991507558913</v>
      </c>
      <c r="S313" s="14">
        <v>77.461379996604592</v>
      </c>
    </row>
    <row r="314" spans="1:19" x14ac:dyDescent="0.3">
      <c r="A314">
        <f>VALUE(LEFT('SBB FNF CDEC Data'!L314,4))</f>
        <v>1947</v>
      </c>
      <c r="B314">
        <f>VALUE(RIGHT(LEFT('SBB FNF CDEC Data'!L314,6),2))</f>
        <v>10</v>
      </c>
      <c r="C314">
        <f t="shared" si="20"/>
        <v>1948</v>
      </c>
      <c r="D314" s="12">
        <v>528.1455909501376</v>
      </c>
      <c r="E314" s="13">
        <v>0</v>
      </c>
      <c r="F314" s="13">
        <f t="shared" si="21"/>
        <v>0.59989203207664865</v>
      </c>
      <c r="G314" s="14">
        <v>2.2119395187861931E-2</v>
      </c>
      <c r="H314" s="12">
        <v>405.6592594917164</v>
      </c>
      <c r="I314" s="13">
        <v>0</v>
      </c>
      <c r="J314" s="13">
        <f t="shared" si="22"/>
        <v>0.52516082287765975</v>
      </c>
      <c r="K314" s="14">
        <v>2.2080639600267838E-2</v>
      </c>
      <c r="L314" s="12">
        <v>306.00829782503399</v>
      </c>
      <c r="M314" s="13">
        <v>0</v>
      </c>
      <c r="N314" s="13">
        <f t="shared" si="23"/>
        <v>0.46299359172970123</v>
      </c>
      <c r="O314" s="14">
        <v>2.2322326407043369</v>
      </c>
      <c r="P314" s="12">
        <v>197.05772279096902</v>
      </c>
      <c r="Q314" s="13">
        <v>0</v>
      </c>
      <c r="R314" s="13">
        <f t="shared" si="24"/>
        <v>0.38014348696301115</v>
      </c>
      <c r="S314" s="14">
        <v>3.0270416964867581</v>
      </c>
    </row>
    <row r="315" spans="1:19" x14ac:dyDescent="0.3">
      <c r="A315">
        <f>VALUE(LEFT('SBB FNF CDEC Data'!L315,4))</f>
        <v>1947</v>
      </c>
      <c r="B315">
        <f>VALUE(RIGHT(LEFT('SBB FNF CDEC Data'!L315,6),2))</f>
        <v>11</v>
      </c>
      <c r="C315">
        <f t="shared" si="20"/>
        <v>1948</v>
      </c>
      <c r="D315" s="12">
        <v>506.59930879836668</v>
      </c>
      <c r="E315" s="13">
        <v>0</v>
      </c>
      <c r="F315" s="13">
        <f t="shared" si="21"/>
        <v>0.39970698431616469</v>
      </c>
      <c r="G315" s="14">
        <v>21.14657516745476</v>
      </c>
      <c r="H315" s="12">
        <v>383.30360491251201</v>
      </c>
      <c r="I315" s="13">
        <v>0</v>
      </c>
      <c r="J315" s="13">
        <f t="shared" si="22"/>
        <v>0.34918646830828948</v>
      </c>
      <c r="K315" s="14">
        <v>22.006468110896094</v>
      </c>
      <c r="L315" s="12">
        <v>286.79167771807352</v>
      </c>
      <c r="M315" s="13">
        <v>0</v>
      </c>
      <c r="N315" s="13">
        <f t="shared" si="23"/>
        <v>0.30640253062670908</v>
      </c>
      <c r="O315" s="14">
        <v>18.910217576333768</v>
      </c>
      <c r="P315" s="12">
        <v>193.75980007298261</v>
      </c>
      <c r="Q315" s="13">
        <v>0</v>
      </c>
      <c r="R315" s="13">
        <f t="shared" si="24"/>
        <v>0.25342155988150683</v>
      </c>
      <c r="S315" s="14">
        <v>3.0445011581049028</v>
      </c>
    </row>
    <row r="316" spans="1:19" x14ac:dyDescent="0.3">
      <c r="A316">
        <f>VALUE(LEFT('SBB FNF CDEC Data'!L316,4))</f>
        <v>1947</v>
      </c>
      <c r="B316">
        <f>VALUE(RIGHT(LEFT('SBB FNF CDEC Data'!L316,6),2))</f>
        <v>12</v>
      </c>
      <c r="C316">
        <f t="shared" si="20"/>
        <v>1948</v>
      </c>
      <c r="D316" s="12">
        <v>507.00770886271658</v>
      </c>
      <c r="E316" s="13">
        <v>0</v>
      </c>
      <c r="F316" s="13">
        <f t="shared" si="21"/>
        <v>-0.40840006434990528</v>
      </c>
      <c r="G316" s="14">
        <v>0</v>
      </c>
      <c r="H316" s="12">
        <v>383.65962697345299</v>
      </c>
      <c r="I316" s="13">
        <v>0</v>
      </c>
      <c r="J316" s="13">
        <f t="shared" si="22"/>
        <v>-0.35602206094097255</v>
      </c>
      <c r="K316" s="14">
        <v>0</v>
      </c>
      <c r="L316" s="12">
        <v>287.10317204724072</v>
      </c>
      <c r="M316" s="13">
        <v>0</v>
      </c>
      <c r="N316" s="13">
        <f t="shared" si="23"/>
        <v>-0.31149432916720343</v>
      </c>
      <c r="O316" s="14">
        <v>0</v>
      </c>
      <c r="P316" s="12">
        <v>194.02016936153856</v>
      </c>
      <c r="Q316" s="13">
        <v>0</v>
      </c>
      <c r="R316" s="13">
        <f t="shared" si="24"/>
        <v>-0.26036928855594965</v>
      </c>
      <c r="S316" s="14">
        <v>0</v>
      </c>
    </row>
    <row r="317" spans="1:19" x14ac:dyDescent="0.3">
      <c r="A317">
        <f>VALUE(LEFT('SBB FNF CDEC Data'!L317,4))</f>
        <v>1948</v>
      </c>
      <c r="B317">
        <f>VALUE(RIGHT(LEFT('SBB FNF CDEC Data'!L317,6),2))</f>
        <v>1</v>
      </c>
      <c r="C317">
        <f t="shared" si="20"/>
        <v>1948</v>
      </c>
      <c r="D317" s="12">
        <v>507.0854089305102</v>
      </c>
      <c r="E317" s="13">
        <v>0</v>
      </c>
      <c r="F317" s="13">
        <f t="shared" si="21"/>
        <v>-7.770006779361438E-2</v>
      </c>
      <c r="G317" s="14">
        <v>0</v>
      </c>
      <c r="H317" s="12">
        <v>383.72736190942464</v>
      </c>
      <c r="I317" s="13">
        <v>0</v>
      </c>
      <c r="J317" s="13">
        <f t="shared" si="22"/>
        <v>-6.7734935971657251E-2</v>
      </c>
      <c r="K317" s="14">
        <v>0</v>
      </c>
      <c r="L317" s="12">
        <v>287.16243900433136</v>
      </c>
      <c r="M317" s="13">
        <v>0</v>
      </c>
      <c r="N317" s="13">
        <f t="shared" si="23"/>
        <v>-5.9266957090642336E-2</v>
      </c>
      <c r="O317" s="14">
        <v>0</v>
      </c>
      <c r="P317" s="12">
        <v>194.06971839227009</v>
      </c>
      <c r="Q317" s="13">
        <v>0</v>
      </c>
      <c r="R317" s="13">
        <f t="shared" si="24"/>
        <v>-4.95490307315265E-2</v>
      </c>
      <c r="S317" s="14">
        <v>0</v>
      </c>
    </row>
    <row r="318" spans="1:19" x14ac:dyDescent="0.3">
      <c r="A318">
        <f>VALUE(LEFT('SBB FNF CDEC Data'!L318,4))</f>
        <v>1948</v>
      </c>
      <c r="B318">
        <f>VALUE(RIGHT(LEFT('SBB FNF CDEC Data'!L318,6),2))</f>
        <v>2</v>
      </c>
      <c r="C318">
        <f t="shared" si="20"/>
        <v>1948</v>
      </c>
      <c r="D318" s="12">
        <v>506.59348625403226</v>
      </c>
      <c r="E318" s="13">
        <v>0</v>
      </c>
      <c r="F318" s="13">
        <f t="shared" si="21"/>
        <v>0.29225917730599249</v>
      </c>
      <c r="G318" s="14">
        <v>0.19966349917194845</v>
      </c>
      <c r="H318" s="12">
        <v>383.27327562353372</v>
      </c>
      <c r="I318" s="13">
        <v>0</v>
      </c>
      <c r="J318" s="13">
        <f t="shared" si="22"/>
        <v>0.25477261890199099</v>
      </c>
      <c r="K318" s="14">
        <v>0.1993136669889326</v>
      </c>
      <c r="L318" s="12">
        <v>286.73993994734991</v>
      </c>
      <c r="M318" s="13">
        <v>0</v>
      </c>
      <c r="N318" s="13">
        <f t="shared" si="23"/>
        <v>0.2229046158408069</v>
      </c>
      <c r="O318" s="14">
        <v>0.19959444114064395</v>
      </c>
      <c r="P318" s="12">
        <v>193.88334191604613</v>
      </c>
      <c r="Q318" s="13">
        <v>0</v>
      </c>
      <c r="R318" s="13">
        <f t="shared" si="24"/>
        <v>0.18637647622395548</v>
      </c>
      <c r="S318" s="14">
        <v>0</v>
      </c>
    </row>
    <row r="319" spans="1:19" x14ac:dyDescent="0.3">
      <c r="A319">
        <f>VALUE(LEFT('SBB FNF CDEC Data'!L319,4))</f>
        <v>1948</v>
      </c>
      <c r="B319">
        <f>VALUE(RIGHT(LEFT('SBB FNF CDEC Data'!L319,6),2))</f>
        <v>3</v>
      </c>
      <c r="C319">
        <f t="shared" si="20"/>
        <v>1948</v>
      </c>
      <c r="D319" s="12">
        <v>589.89533657643369</v>
      </c>
      <c r="E319" s="13">
        <v>84.898328698587349</v>
      </c>
      <c r="F319" s="13">
        <f t="shared" si="21"/>
        <v>-0.36880536274367159</v>
      </c>
      <c r="G319" s="14">
        <v>1.9652837389295914</v>
      </c>
      <c r="H319" s="12">
        <v>466.54665905478089</v>
      </c>
      <c r="I319" s="13">
        <v>84.900041263701596</v>
      </c>
      <c r="J319" s="13">
        <f t="shared" si="22"/>
        <v>-0.32348311489312209</v>
      </c>
      <c r="K319" s="14">
        <v>1.9501409473475431</v>
      </c>
      <c r="L319" s="12">
        <v>369.96683719608029</v>
      </c>
      <c r="M319" s="13">
        <v>84.903063128303813</v>
      </c>
      <c r="N319" s="13">
        <f t="shared" si="23"/>
        <v>-0.28862360823683275</v>
      </c>
      <c r="O319" s="14">
        <v>1.9647894878102579</v>
      </c>
      <c r="P319" s="12">
        <v>278.33610057788439</v>
      </c>
      <c r="Q319" s="13">
        <v>84.198975442417748</v>
      </c>
      <c r="R319" s="13">
        <f t="shared" si="24"/>
        <v>-0.2537832194205123</v>
      </c>
      <c r="S319" s="14">
        <v>0</v>
      </c>
    </row>
    <row r="320" spans="1:19" x14ac:dyDescent="0.3">
      <c r="A320">
        <f>VALUE(LEFT('SBB FNF CDEC Data'!L320,4))</f>
        <v>1948</v>
      </c>
      <c r="B320">
        <f>VALUE(RIGHT(LEFT('SBB FNF CDEC Data'!L320,6),2))</f>
        <v>4</v>
      </c>
      <c r="C320">
        <f t="shared" si="20"/>
        <v>1948</v>
      </c>
      <c r="D320" s="12">
        <v>589.2472896097014</v>
      </c>
      <c r="E320" s="13">
        <v>0</v>
      </c>
      <c r="F320" s="13">
        <f t="shared" si="21"/>
        <v>-1.1743810992829249</v>
      </c>
      <c r="G320" s="14">
        <v>1.8224280660152199</v>
      </c>
      <c r="H320" s="12">
        <v>465.76473195855431</v>
      </c>
      <c r="I320" s="13">
        <v>0</v>
      </c>
      <c r="J320" s="13">
        <f t="shared" si="22"/>
        <v>-1.0357583460263442</v>
      </c>
      <c r="K320" s="14">
        <v>1.8176854422529261</v>
      </c>
      <c r="L320" s="12">
        <v>369.07157094032544</v>
      </c>
      <c r="M320" s="13">
        <v>0</v>
      </c>
      <c r="N320" s="13">
        <f t="shared" si="23"/>
        <v>-0.92700755047876848</v>
      </c>
      <c r="O320" s="14">
        <v>1.8222738062336163</v>
      </c>
      <c r="P320" s="12">
        <v>277.3451219396477</v>
      </c>
      <c r="Q320" s="13">
        <v>0</v>
      </c>
      <c r="R320" s="13">
        <f t="shared" si="24"/>
        <v>-0.81207704163244476</v>
      </c>
      <c r="S320" s="14">
        <v>1.8030556798691422</v>
      </c>
    </row>
    <row r="321" spans="1:19" x14ac:dyDescent="0.3">
      <c r="A321">
        <f>VALUE(LEFT('SBB FNF CDEC Data'!L321,4))</f>
        <v>1948</v>
      </c>
      <c r="B321">
        <f>VALUE(RIGHT(LEFT('SBB FNF CDEC Data'!L321,6),2))</f>
        <v>5</v>
      </c>
      <c r="C321">
        <f t="shared" si="20"/>
        <v>1948</v>
      </c>
      <c r="D321" s="12">
        <v>586.73619261286171</v>
      </c>
      <c r="E321" s="13">
        <v>0</v>
      </c>
      <c r="F321" s="13">
        <f t="shared" si="21"/>
        <v>2.511096996839683</v>
      </c>
      <c r="G321" s="14">
        <v>0</v>
      </c>
      <c r="H321" s="12">
        <v>463.5502964846242</v>
      </c>
      <c r="I321" s="13">
        <v>0</v>
      </c>
      <c r="J321" s="13">
        <f t="shared" si="22"/>
        <v>2.2144354739301093</v>
      </c>
      <c r="K321" s="14">
        <v>0</v>
      </c>
      <c r="L321" s="12">
        <v>367.08988334467011</v>
      </c>
      <c r="M321" s="13">
        <v>0</v>
      </c>
      <c r="N321" s="13">
        <f t="shared" si="23"/>
        <v>1.9816875956553304</v>
      </c>
      <c r="O321" s="14">
        <v>0</v>
      </c>
      <c r="P321" s="12">
        <v>275.61016975865391</v>
      </c>
      <c r="Q321" s="13">
        <v>0</v>
      </c>
      <c r="R321" s="13">
        <f t="shared" si="24"/>
        <v>1.7349521809937869</v>
      </c>
      <c r="S321" s="14">
        <v>0</v>
      </c>
    </row>
    <row r="322" spans="1:19" x14ac:dyDescent="0.3">
      <c r="A322">
        <f>VALUE(LEFT('SBB FNF CDEC Data'!L322,4))</f>
        <v>1948</v>
      </c>
      <c r="B322">
        <f>VALUE(RIGHT(LEFT('SBB FNF CDEC Data'!L322,6),2))</f>
        <v>6</v>
      </c>
      <c r="C322">
        <f t="shared" si="20"/>
        <v>1948</v>
      </c>
      <c r="D322" s="12">
        <v>687.83715810894557</v>
      </c>
      <c r="E322" s="13">
        <v>106.35242679729532</v>
      </c>
      <c r="F322" s="13">
        <f t="shared" si="21"/>
        <v>5.2514613012114637</v>
      </c>
      <c r="G322" s="14">
        <v>0</v>
      </c>
      <c r="H322" s="12">
        <v>565.31676391549979</v>
      </c>
      <c r="I322" s="13">
        <v>106.42803747064144</v>
      </c>
      <c r="J322" s="13">
        <f t="shared" si="22"/>
        <v>4.6615700397658486</v>
      </c>
      <c r="K322" s="14">
        <v>0</v>
      </c>
      <c r="L322" s="12">
        <v>469.24684121769752</v>
      </c>
      <c r="M322" s="13">
        <v>106.35547353325023</v>
      </c>
      <c r="N322" s="13">
        <f t="shared" si="23"/>
        <v>4.1985156602228244</v>
      </c>
      <c r="O322" s="14">
        <v>0</v>
      </c>
      <c r="P322" s="12">
        <v>378.61560204925541</v>
      </c>
      <c r="Q322" s="13">
        <v>106.77303386746547</v>
      </c>
      <c r="R322" s="13">
        <f t="shared" si="24"/>
        <v>3.7676015768639672</v>
      </c>
      <c r="S322" s="14">
        <v>0</v>
      </c>
    </row>
    <row r="323" spans="1:19" x14ac:dyDescent="0.3">
      <c r="A323">
        <f>VALUE(LEFT('SBB FNF CDEC Data'!L323,4))</f>
        <v>1948</v>
      </c>
      <c r="B323">
        <f>VALUE(RIGHT(LEFT('SBB FNF CDEC Data'!L323,6),2))</f>
        <v>7</v>
      </c>
      <c r="C323">
        <f t="shared" ref="C323:C386" si="25">IF(B323&gt;=10,A323+1,A323)</f>
        <v>1948</v>
      </c>
      <c r="D323" s="12">
        <v>674.85703892429467</v>
      </c>
      <c r="E323" s="13">
        <v>1.1429885531600481E-4</v>
      </c>
      <c r="F323" s="13">
        <f t="shared" si="21"/>
        <v>7.2683042815434673</v>
      </c>
      <c r="G323" s="14">
        <v>5.7119292019627519</v>
      </c>
      <c r="H323" s="12">
        <v>532.17037431768108</v>
      </c>
      <c r="I323" s="13">
        <v>0</v>
      </c>
      <c r="J323" s="13">
        <f t="shared" si="22"/>
        <v>6.5046963826773769</v>
      </c>
      <c r="K323" s="14">
        <v>26.641693215141334</v>
      </c>
      <c r="L323" s="12">
        <v>457.70214067111147</v>
      </c>
      <c r="M323" s="13">
        <v>1.803666748378298E-4</v>
      </c>
      <c r="N323" s="13">
        <f t="shared" si="23"/>
        <v>5.9526292048607292</v>
      </c>
      <c r="O323" s="14">
        <v>5.5922517084001653</v>
      </c>
      <c r="P323" s="12">
        <v>313.28681116567986</v>
      </c>
      <c r="Q323" s="13">
        <v>0</v>
      </c>
      <c r="R323" s="13">
        <f t="shared" si="24"/>
        <v>5.1902959201520886</v>
      </c>
      <c r="S323" s="14">
        <v>60.138494963423462</v>
      </c>
    </row>
    <row r="324" spans="1:19" x14ac:dyDescent="0.3">
      <c r="A324">
        <f>VALUE(LEFT('SBB FNF CDEC Data'!L324,4))</f>
        <v>1948</v>
      </c>
      <c r="B324">
        <f>VALUE(RIGHT(LEFT('SBB FNF CDEC Data'!L324,6),2))</f>
        <v>8</v>
      </c>
      <c r="C324">
        <f t="shared" si="25"/>
        <v>1948</v>
      </c>
      <c r="D324" s="12">
        <v>624.87972452031931</v>
      </c>
      <c r="E324" s="13">
        <v>0</v>
      </c>
      <c r="F324" s="13">
        <f t="shared" ref="F324:F387" si="26">(E324-G324)-(D324-D323)</f>
        <v>6.2384448130162227</v>
      </c>
      <c r="G324" s="14">
        <v>43.738869590959133</v>
      </c>
      <c r="H324" s="12">
        <v>483.55825905789857</v>
      </c>
      <c r="I324" s="13">
        <v>0</v>
      </c>
      <c r="J324" s="13">
        <f t="shared" ref="J324:J387" si="27">(I324-K324)-(H324-H323)</f>
        <v>5.4640852319556643</v>
      </c>
      <c r="K324" s="14">
        <v>43.148030027826849</v>
      </c>
      <c r="L324" s="12">
        <v>409.18312021332946</v>
      </c>
      <c r="M324" s="13">
        <v>0</v>
      </c>
      <c r="N324" s="13">
        <f t="shared" ref="N324:N387" si="28">(M324-O324)-(L324-L323)</f>
        <v>5.0419725063408762</v>
      </c>
      <c r="O324" s="14">
        <v>43.477047951441129</v>
      </c>
      <c r="P324" s="12">
        <v>266.11754686762833</v>
      </c>
      <c r="Q324" s="13">
        <v>0</v>
      </c>
      <c r="R324" s="13">
        <f t="shared" ref="R324:R387" si="29">(Q324-S324)-(P324-P323)</f>
        <v>4.1908508775509432</v>
      </c>
      <c r="S324" s="14">
        <v>42.978413420500587</v>
      </c>
    </row>
    <row r="325" spans="1:19" x14ac:dyDescent="0.3">
      <c r="A325">
        <f>VALUE(LEFT('SBB FNF CDEC Data'!L325,4))</f>
        <v>1948</v>
      </c>
      <c r="B325">
        <f>VALUE(RIGHT(LEFT('SBB FNF CDEC Data'!L325,6),2))</f>
        <v>9</v>
      </c>
      <c r="C325">
        <f t="shared" si="25"/>
        <v>1948</v>
      </c>
      <c r="D325" s="12">
        <v>612.28339949869689</v>
      </c>
      <c r="E325" s="13">
        <v>0</v>
      </c>
      <c r="F325" s="13">
        <f t="shared" si="26"/>
        <v>4.3235675216555407</v>
      </c>
      <c r="G325" s="14">
        <v>8.2727574999668789</v>
      </c>
      <c r="H325" s="12">
        <v>470.74413130045298</v>
      </c>
      <c r="I325" s="13">
        <v>0</v>
      </c>
      <c r="J325" s="13">
        <f t="shared" si="27"/>
        <v>3.7519607060787692</v>
      </c>
      <c r="K325" s="14">
        <v>9.0621670513668207</v>
      </c>
      <c r="L325" s="12">
        <v>391.07369314694216</v>
      </c>
      <c r="M325" s="13">
        <v>0</v>
      </c>
      <c r="N325" s="13">
        <f t="shared" si="28"/>
        <v>3.4417710686026037</v>
      </c>
      <c r="O325" s="14">
        <v>14.667655997784694</v>
      </c>
      <c r="P325" s="12">
        <v>247.56950134636074</v>
      </c>
      <c r="Q325" s="13">
        <v>0</v>
      </c>
      <c r="R325" s="13">
        <f t="shared" si="29"/>
        <v>2.8018920540383672</v>
      </c>
      <c r="S325" s="14">
        <v>15.746153467229229</v>
      </c>
    </row>
    <row r="326" spans="1:19" x14ac:dyDescent="0.3">
      <c r="A326">
        <f>VALUE(LEFT('SBB FNF CDEC Data'!L326,4))</f>
        <v>1948</v>
      </c>
      <c r="B326">
        <f>VALUE(RIGHT(LEFT('SBB FNF CDEC Data'!L326,6),2))</f>
        <v>10</v>
      </c>
      <c r="C326">
        <f t="shared" si="25"/>
        <v>1949</v>
      </c>
      <c r="D326" s="12">
        <v>595.26794039449715</v>
      </c>
      <c r="E326" s="13">
        <v>0</v>
      </c>
      <c r="F326" s="13">
        <f t="shared" si="26"/>
        <v>2.4214041829838084</v>
      </c>
      <c r="G326" s="14">
        <v>14.594054921215941</v>
      </c>
      <c r="H326" s="12">
        <v>458.88311555352192</v>
      </c>
      <c r="I326" s="13">
        <v>0</v>
      </c>
      <c r="J326" s="13">
        <f t="shared" si="27"/>
        <v>2.1029586040434118</v>
      </c>
      <c r="K326" s="14">
        <v>9.7580571428876475</v>
      </c>
      <c r="L326" s="12">
        <v>373.37523501065004</v>
      </c>
      <c r="M326" s="13">
        <v>0</v>
      </c>
      <c r="N326" s="13">
        <f t="shared" si="28"/>
        <v>1.9139809776187668</v>
      </c>
      <c r="O326" s="14">
        <v>15.784477158673351</v>
      </c>
      <c r="P326" s="12">
        <v>238.7698352670198</v>
      </c>
      <c r="Q326" s="13">
        <v>0</v>
      </c>
      <c r="R326" s="13">
        <f t="shared" si="29"/>
        <v>1.5526061189481455</v>
      </c>
      <c r="S326" s="14">
        <v>7.2470599603927921</v>
      </c>
    </row>
    <row r="327" spans="1:19" x14ac:dyDescent="0.3">
      <c r="A327">
        <f>VALUE(LEFT('SBB FNF CDEC Data'!L327,4))</f>
        <v>1948</v>
      </c>
      <c r="B327">
        <f>VALUE(RIGHT(LEFT('SBB FNF CDEC Data'!L327,6),2))</f>
        <v>11</v>
      </c>
      <c r="C327">
        <f t="shared" si="25"/>
        <v>1949</v>
      </c>
      <c r="D327" s="12">
        <v>589.89540609045821</v>
      </c>
      <c r="E327" s="13">
        <v>0</v>
      </c>
      <c r="F327" s="13">
        <f t="shared" si="26"/>
        <v>0.87221641242371373</v>
      </c>
      <c r="G327" s="14">
        <v>4.5003178916152224</v>
      </c>
      <c r="H327" s="12">
        <v>453.65979374554013</v>
      </c>
      <c r="I327" s="13">
        <v>0</v>
      </c>
      <c r="J327" s="13">
        <f t="shared" si="27"/>
        <v>0.75882298175461482</v>
      </c>
      <c r="K327" s="14">
        <v>4.4644988262271754</v>
      </c>
      <c r="L327" s="12">
        <v>367.40334569390126</v>
      </c>
      <c r="M327" s="13">
        <v>0</v>
      </c>
      <c r="N327" s="13">
        <f t="shared" si="28"/>
        <v>0.68723990944434377</v>
      </c>
      <c r="O327" s="14">
        <v>5.2846494073044425</v>
      </c>
      <c r="P327" s="12">
        <v>230.58630793341854</v>
      </c>
      <c r="Q327" s="13">
        <v>0</v>
      </c>
      <c r="R327" s="13">
        <f t="shared" si="29"/>
        <v>0.55668915263949703</v>
      </c>
      <c r="S327" s="14">
        <v>7.6268381809617649</v>
      </c>
    </row>
    <row r="328" spans="1:19" x14ac:dyDescent="0.3">
      <c r="A328">
        <f>VALUE(LEFT('SBB FNF CDEC Data'!L328,4))</f>
        <v>1948</v>
      </c>
      <c r="B328">
        <f>VALUE(RIGHT(LEFT('SBB FNF CDEC Data'!L328,6),2))</f>
        <v>12</v>
      </c>
      <c r="C328">
        <f t="shared" si="25"/>
        <v>1949</v>
      </c>
      <c r="D328" s="12">
        <v>592.33380497451299</v>
      </c>
      <c r="E328" s="13">
        <v>0</v>
      </c>
      <c r="F328" s="13">
        <f t="shared" si="26"/>
        <v>-2.4383990032640668</v>
      </c>
      <c r="G328" s="14">
        <v>1.1920928945682518E-7</v>
      </c>
      <c r="H328" s="12">
        <v>455.78053178534248</v>
      </c>
      <c r="I328" s="13">
        <v>0</v>
      </c>
      <c r="J328" s="13">
        <f t="shared" si="27"/>
        <v>-2.1207380398023474</v>
      </c>
      <c r="K328" s="14">
        <v>0</v>
      </c>
      <c r="L328" s="12">
        <v>369.32258141516274</v>
      </c>
      <c r="M328" s="13">
        <v>0</v>
      </c>
      <c r="N328" s="13">
        <f t="shared" si="28"/>
        <v>-1.9192358404707761</v>
      </c>
      <c r="O328" s="14">
        <v>1.1920928945682518E-7</v>
      </c>
      <c r="P328" s="12">
        <v>232.13516798890083</v>
      </c>
      <c r="Q328" s="13">
        <v>0</v>
      </c>
      <c r="R328" s="13">
        <f t="shared" si="29"/>
        <v>-1.5488600554822938</v>
      </c>
      <c r="S328" s="14">
        <v>0</v>
      </c>
    </row>
    <row r="329" spans="1:19" x14ac:dyDescent="0.3">
      <c r="A329">
        <f>VALUE(LEFT('SBB FNF CDEC Data'!L329,4))</f>
        <v>1949</v>
      </c>
      <c r="B329">
        <f>VALUE(RIGHT(LEFT('SBB FNF CDEC Data'!L329,6),2))</f>
        <v>1</v>
      </c>
      <c r="C329">
        <f t="shared" si="25"/>
        <v>1949</v>
      </c>
      <c r="D329" s="12">
        <v>592.16402292651458</v>
      </c>
      <c r="E329" s="13">
        <v>0</v>
      </c>
      <c r="F329" s="13">
        <f t="shared" si="26"/>
        <v>0.16978204799841023</v>
      </c>
      <c r="G329" s="14">
        <v>0</v>
      </c>
      <c r="H329" s="12">
        <v>455.63286755591241</v>
      </c>
      <c r="I329" s="13">
        <v>0</v>
      </c>
      <c r="J329" s="13">
        <f t="shared" si="27"/>
        <v>0.14766422943006319</v>
      </c>
      <c r="K329" s="14">
        <v>0</v>
      </c>
      <c r="L329" s="12">
        <v>369.18894762716116</v>
      </c>
      <c r="M329" s="13">
        <v>0</v>
      </c>
      <c r="N329" s="13">
        <f t="shared" si="28"/>
        <v>0.13363378800158898</v>
      </c>
      <c r="O329" s="14">
        <v>0</v>
      </c>
      <c r="P329" s="12">
        <v>232.02729457108413</v>
      </c>
      <c r="Q329" s="13">
        <v>0</v>
      </c>
      <c r="R329" s="13">
        <f t="shared" si="29"/>
        <v>0.10787341781670534</v>
      </c>
      <c r="S329" s="14">
        <v>0</v>
      </c>
    </row>
    <row r="330" spans="1:19" x14ac:dyDescent="0.3">
      <c r="A330">
        <f>VALUE(LEFT('SBB FNF CDEC Data'!L330,4))</f>
        <v>1949</v>
      </c>
      <c r="B330">
        <f>VALUE(RIGHT(LEFT('SBB FNF CDEC Data'!L330,6),2))</f>
        <v>2</v>
      </c>
      <c r="C330">
        <f t="shared" si="25"/>
        <v>1949</v>
      </c>
      <c r="D330" s="12">
        <v>592.16449592938477</v>
      </c>
      <c r="E330" s="13">
        <v>0</v>
      </c>
      <c r="F330" s="13">
        <f t="shared" si="26"/>
        <v>-4.7300287019425014E-4</v>
      </c>
      <c r="G330" s="14">
        <v>0</v>
      </c>
      <c r="H330" s="12">
        <v>455.63327893974127</v>
      </c>
      <c r="I330" s="13">
        <v>0</v>
      </c>
      <c r="J330" s="13">
        <f t="shared" si="27"/>
        <v>-4.1138382886174441E-4</v>
      </c>
      <c r="K330" s="14">
        <v>0</v>
      </c>
      <c r="L330" s="12">
        <v>369.18931992303015</v>
      </c>
      <c r="M330" s="13">
        <v>0</v>
      </c>
      <c r="N330" s="13">
        <f t="shared" si="28"/>
        <v>-3.7229586899911737E-4</v>
      </c>
      <c r="O330" s="14">
        <v>0</v>
      </c>
      <c r="P330" s="12">
        <v>232.02759509417163</v>
      </c>
      <c r="Q330" s="13">
        <v>0</v>
      </c>
      <c r="R330" s="13">
        <f t="shared" si="29"/>
        <v>-3.0052308750327938E-4</v>
      </c>
      <c r="S330" s="14">
        <v>0</v>
      </c>
    </row>
    <row r="331" spans="1:19" x14ac:dyDescent="0.3">
      <c r="A331">
        <f>VALUE(LEFT('SBB FNF CDEC Data'!L331,4))</f>
        <v>1949</v>
      </c>
      <c r="B331">
        <f>VALUE(RIGHT(LEFT('SBB FNF CDEC Data'!L331,6),2))</f>
        <v>3</v>
      </c>
      <c r="C331">
        <f t="shared" si="25"/>
        <v>1949</v>
      </c>
      <c r="D331" s="12">
        <v>773.82676849831</v>
      </c>
      <c r="E331" s="13">
        <v>176.97175262709825</v>
      </c>
      <c r="F331" s="13">
        <f t="shared" si="26"/>
        <v>-4.6905199418269774</v>
      </c>
      <c r="G331" s="14">
        <v>0</v>
      </c>
      <c r="H331" s="12">
        <v>636.79475852167445</v>
      </c>
      <c r="I331" s="13">
        <v>177.03382755324438</v>
      </c>
      <c r="J331" s="13">
        <f t="shared" si="27"/>
        <v>-4.1276520286888001</v>
      </c>
      <c r="K331" s="14">
        <v>0</v>
      </c>
      <c r="L331" s="12">
        <v>549.904396047619</v>
      </c>
      <c r="M331" s="13">
        <v>176.94478086782763</v>
      </c>
      <c r="N331" s="13">
        <f t="shared" si="28"/>
        <v>-3.7702952567612158</v>
      </c>
      <c r="O331" s="14">
        <v>0</v>
      </c>
      <c r="P331" s="12">
        <v>412.00867127484344</v>
      </c>
      <c r="Q331" s="13">
        <v>176.77709319450713</v>
      </c>
      <c r="R331" s="13">
        <f t="shared" si="29"/>
        <v>-3.2039829861646751</v>
      </c>
      <c r="S331" s="14">
        <v>0</v>
      </c>
    </row>
    <row r="332" spans="1:19" x14ac:dyDescent="0.3">
      <c r="A332">
        <f>VALUE(LEFT('SBB FNF CDEC Data'!L332,4))</f>
        <v>1949</v>
      </c>
      <c r="B332">
        <f>VALUE(RIGHT(LEFT('SBB FNF CDEC Data'!L332,6),2))</f>
        <v>4</v>
      </c>
      <c r="C332">
        <f t="shared" si="25"/>
        <v>1949</v>
      </c>
      <c r="D332" s="12">
        <v>766.54748388081896</v>
      </c>
      <c r="E332" s="13">
        <v>0</v>
      </c>
      <c r="F332" s="13">
        <f t="shared" si="26"/>
        <v>4.0203422990187239</v>
      </c>
      <c r="G332" s="14">
        <v>3.2589423184723194</v>
      </c>
      <c r="H332" s="12">
        <v>629.84084206486307</v>
      </c>
      <c r="I332" s="13">
        <v>0</v>
      </c>
      <c r="J332" s="13">
        <f t="shared" si="27"/>
        <v>3.6910501073860242</v>
      </c>
      <c r="K332" s="14">
        <v>3.2628663494253605</v>
      </c>
      <c r="L332" s="12">
        <v>543.24547191371039</v>
      </c>
      <c r="M332" s="13">
        <v>0</v>
      </c>
      <c r="N332" s="13">
        <f t="shared" si="28"/>
        <v>3.4001637271098728</v>
      </c>
      <c r="O332" s="14">
        <v>3.2587604067987401</v>
      </c>
      <c r="P332" s="12">
        <v>405.84313161898655</v>
      </c>
      <c r="Q332" s="13">
        <v>0</v>
      </c>
      <c r="R332" s="13">
        <f t="shared" si="29"/>
        <v>2.9329679693871458</v>
      </c>
      <c r="S332" s="14">
        <v>3.2325716864697438</v>
      </c>
    </row>
    <row r="333" spans="1:19" x14ac:dyDescent="0.3">
      <c r="A333">
        <f>VALUE(LEFT('SBB FNF CDEC Data'!L333,4))</f>
        <v>1949</v>
      </c>
      <c r="B333">
        <f>VALUE(RIGHT(LEFT('SBB FNF CDEC Data'!L333,6),2))</f>
        <v>5</v>
      </c>
      <c r="C333">
        <f t="shared" si="25"/>
        <v>1949</v>
      </c>
      <c r="D333" s="12">
        <v>758.35989099333312</v>
      </c>
      <c r="E333" s="13">
        <v>0</v>
      </c>
      <c r="F333" s="13">
        <f t="shared" si="26"/>
        <v>3.9995296177456323</v>
      </c>
      <c r="G333" s="14">
        <v>4.1880632697402023</v>
      </c>
      <c r="H333" s="12">
        <v>610.25035236009353</v>
      </c>
      <c r="I333" s="13">
        <v>0</v>
      </c>
      <c r="J333" s="13">
        <f t="shared" si="27"/>
        <v>3.6518791361789358</v>
      </c>
      <c r="K333" s="14">
        <v>15.938610568590603</v>
      </c>
      <c r="L333" s="12">
        <v>535.68381652968446</v>
      </c>
      <c r="M333" s="13">
        <v>0</v>
      </c>
      <c r="N333" s="13">
        <f t="shared" si="28"/>
        <v>3.3741187184742536</v>
      </c>
      <c r="O333" s="14">
        <v>4.1875366655516721</v>
      </c>
      <c r="P333" s="12">
        <v>355.12459684064277</v>
      </c>
      <c r="Q333" s="13">
        <v>0</v>
      </c>
      <c r="R333" s="13">
        <f t="shared" si="29"/>
        <v>2.8346924954024715</v>
      </c>
      <c r="S333" s="14">
        <v>47.883842282941309</v>
      </c>
    </row>
    <row r="334" spans="1:19" x14ac:dyDescent="0.3">
      <c r="A334">
        <f>VALUE(LEFT('SBB FNF CDEC Data'!L334,4))</f>
        <v>1949</v>
      </c>
      <c r="B334">
        <f>VALUE(RIGHT(LEFT('SBB FNF CDEC Data'!L334,6),2))</f>
        <v>6</v>
      </c>
      <c r="C334">
        <f t="shared" si="25"/>
        <v>1949</v>
      </c>
      <c r="D334" s="12">
        <v>675.5055724022385</v>
      </c>
      <c r="E334" s="13">
        <v>0</v>
      </c>
      <c r="F334" s="13">
        <f t="shared" si="26"/>
        <v>6.7855315152247755</v>
      </c>
      <c r="G334" s="14">
        <v>76.068787075869849</v>
      </c>
      <c r="H334" s="12">
        <v>543.43374180668548</v>
      </c>
      <c r="I334" s="13">
        <v>0</v>
      </c>
      <c r="J334" s="13">
        <f t="shared" si="27"/>
        <v>6.1146343126510274</v>
      </c>
      <c r="K334" s="14">
        <v>60.701976240757027</v>
      </c>
      <c r="L334" s="12">
        <v>481.0532965278436</v>
      </c>
      <c r="M334" s="13">
        <v>0</v>
      </c>
      <c r="N334" s="13">
        <f t="shared" si="28"/>
        <v>5.7009841685276683</v>
      </c>
      <c r="O334" s="14">
        <v>48.929535833313196</v>
      </c>
      <c r="P334" s="12">
        <v>322.01111218383181</v>
      </c>
      <c r="Q334" s="13">
        <v>0</v>
      </c>
      <c r="R334" s="13">
        <f t="shared" si="29"/>
        <v>4.6957091231114347</v>
      </c>
      <c r="S334" s="14">
        <v>28.417775533699519</v>
      </c>
    </row>
    <row r="335" spans="1:19" x14ac:dyDescent="0.3">
      <c r="A335">
        <f>VALUE(LEFT('SBB FNF CDEC Data'!L335,4))</f>
        <v>1949</v>
      </c>
      <c r="B335">
        <f>VALUE(RIGHT(LEFT('SBB FNF CDEC Data'!L335,6),2))</f>
        <v>7</v>
      </c>
      <c r="C335">
        <f t="shared" si="25"/>
        <v>1949</v>
      </c>
      <c r="D335" s="12">
        <v>542.29221988523102</v>
      </c>
      <c r="E335" s="13">
        <v>0</v>
      </c>
      <c r="F335" s="13">
        <f t="shared" si="26"/>
        <v>6.9246754660757404</v>
      </c>
      <c r="G335" s="14">
        <v>126.28867705093174</v>
      </c>
      <c r="H335" s="12">
        <v>411.09500949377906</v>
      </c>
      <c r="I335" s="13">
        <v>0</v>
      </c>
      <c r="J335" s="13">
        <f t="shared" si="27"/>
        <v>6.0311713770836235</v>
      </c>
      <c r="K335" s="14">
        <v>126.30756093582279</v>
      </c>
      <c r="L335" s="12">
        <v>349.13618903200563</v>
      </c>
      <c r="M335" s="13">
        <v>0</v>
      </c>
      <c r="N335" s="13">
        <f t="shared" si="28"/>
        <v>5.6293058710038935</v>
      </c>
      <c r="O335" s="14">
        <v>126.28780162483407</v>
      </c>
      <c r="P335" s="12">
        <v>201.90098366598539</v>
      </c>
      <c r="Q335" s="13">
        <v>0</v>
      </c>
      <c r="R335" s="13">
        <f t="shared" si="29"/>
        <v>4.5933795243441153</v>
      </c>
      <c r="S335" s="14">
        <v>115.5167489935023</v>
      </c>
    </row>
    <row r="336" spans="1:19" x14ac:dyDescent="0.3">
      <c r="A336">
        <f>VALUE(LEFT('SBB FNF CDEC Data'!L336,4))</f>
        <v>1949</v>
      </c>
      <c r="B336">
        <f>VALUE(RIGHT(LEFT('SBB FNF CDEC Data'!L336,6),2))</f>
        <v>8</v>
      </c>
      <c r="C336">
        <f t="shared" si="25"/>
        <v>1949</v>
      </c>
      <c r="D336" s="12">
        <v>432.93201537596144</v>
      </c>
      <c r="E336" s="13">
        <v>0</v>
      </c>
      <c r="F336" s="13">
        <f t="shared" si="26"/>
        <v>5.2933291034489685</v>
      </c>
      <c r="G336" s="14">
        <v>104.06687540582061</v>
      </c>
      <c r="H336" s="12">
        <v>302.47586838672709</v>
      </c>
      <c r="I336" s="13">
        <v>0</v>
      </c>
      <c r="J336" s="13">
        <f t="shared" si="27"/>
        <v>4.5582441689362412</v>
      </c>
      <c r="K336" s="14">
        <v>104.06089693811573</v>
      </c>
      <c r="L336" s="12">
        <v>240.0038519489633</v>
      </c>
      <c r="M336" s="13">
        <v>0</v>
      </c>
      <c r="N336" s="13">
        <f t="shared" si="28"/>
        <v>4.2085339581307295</v>
      </c>
      <c r="O336" s="14">
        <v>104.9238031249116</v>
      </c>
      <c r="P336" s="12">
        <v>188.97113709457562</v>
      </c>
      <c r="Q336" s="13">
        <v>0</v>
      </c>
      <c r="R336" s="13">
        <f t="shared" si="29"/>
        <v>3.4692520128306459</v>
      </c>
      <c r="S336" s="14">
        <v>9.4605945585791229</v>
      </c>
    </row>
    <row r="337" spans="1:19" x14ac:dyDescent="0.3">
      <c r="A337">
        <f>VALUE(LEFT('SBB FNF CDEC Data'!L337,4))</f>
        <v>1949</v>
      </c>
      <c r="B337">
        <f>VALUE(RIGHT(LEFT('SBB FNF CDEC Data'!L337,6),2))</f>
        <v>9</v>
      </c>
      <c r="C337">
        <f t="shared" si="25"/>
        <v>1949</v>
      </c>
      <c r="D337" s="12">
        <v>360.2339176293296</v>
      </c>
      <c r="E337" s="13">
        <v>0</v>
      </c>
      <c r="F337" s="13">
        <f t="shared" si="26"/>
        <v>3.943876736491589</v>
      </c>
      <c r="G337" s="14">
        <v>68.754221010140256</v>
      </c>
      <c r="H337" s="12">
        <v>230.44363907743494</v>
      </c>
      <c r="I337" s="13">
        <v>0</v>
      </c>
      <c r="J337" s="13">
        <f t="shared" si="27"/>
        <v>3.2794338229795699</v>
      </c>
      <c r="K337" s="14">
        <v>68.752795486312579</v>
      </c>
      <c r="L337" s="12">
        <v>219.03898933183851</v>
      </c>
      <c r="M337" s="13">
        <v>0</v>
      </c>
      <c r="N337" s="13">
        <f t="shared" si="28"/>
        <v>3.0666094110564224</v>
      </c>
      <c r="O337" s="14">
        <v>17.898253206068372</v>
      </c>
      <c r="P337" s="12">
        <v>177.83279917807252</v>
      </c>
      <c r="Q337" s="13">
        <v>0</v>
      </c>
      <c r="R337" s="13">
        <f t="shared" si="29"/>
        <v>2.7460429622985636</v>
      </c>
      <c r="S337" s="14">
        <v>8.3922949542045409</v>
      </c>
    </row>
    <row r="338" spans="1:19" x14ac:dyDescent="0.3">
      <c r="A338">
        <f>VALUE(LEFT('SBB FNF CDEC Data'!L338,4))</f>
        <v>1949</v>
      </c>
      <c r="B338">
        <f>VALUE(RIGHT(LEFT('SBB FNF CDEC Data'!L338,6),2))</f>
        <v>10</v>
      </c>
      <c r="C338">
        <f t="shared" si="25"/>
        <v>1950</v>
      </c>
      <c r="D338" s="12">
        <v>316.31672184206042</v>
      </c>
      <c r="E338" s="13">
        <v>0</v>
      </c>
      <c r="F338" s="13">
        <f t="shared" si="26"/>
        <v>2.0511031125857713</v>
      </c>
      <c r="G338" s="14">
        <v>41.866092674683408</v>
      </c>
      <c r="H338" s="12">
        <v>211.71783161023265</v>
      </c>
      <c r="I338" s="13">
        <v>0</v>
      </c>
      <c r="J338" s="13">
        <f t="shared" si="27"/>
        <v>1.6850585550602304</v>
      </c>
      <c r="K338" s="14">
        <v>17.040748912142057</v>
      </c>
      <c r="L338" s="12">
        <v>210.41530246842456</v>
      </c>
      <c r="M338" s="13">
        <v>0</v>
      </c>
      <c r="N338" s="13">
        <f t="shared" si="28"/>
        <v>1.6646194301563799</v>
      </c>
      <c r="O338" s="14">
        <v>6.9590674332575713</v>
      </c>
      <c r="P338" s="12">
        <v>172.07796923120515</v>
      </c>
      <c r="Q338" s="13">
        <v>0</v>
      </c>
      <c r="R338" s="13">
        <f t="shared" si="29"/>
        <v>1.4910158835094256</v>
      </c>
      <c r="S338" s="14">
        <v>4.2638140633579491</v>
      </c>
    </row>
    <row r="339" spans="1:19" x14ac:dyDescent="0.3">
      <c r="A339">
        <f>VALUE(LEFT('SBB FNF CDEC Data'!L339,4))</f>
        <v>1949</v>
      </c>
      <c r="B339">
        <f>VALUE(RIGHT(LEFT('SBB FNF CDEC Data'!L339,6),2))</f>
        <v>11</v>
      </c>
      <c r="C339">
        <f t="shared" si="25"/>
        <v>1950</v>
      </c>
      <c r="D339" s="12">
        <v>256.19293841337173</v>
      </c>
      <c r="E339" s="13">
        <v>0</v>
      </c>
      <c r="F339" s="13">
        <f t="shared" si="26"/>
        <v>0.48861172979693634</v>
      </c>
      <c r="G339" s="14">
        <v>59.635171698891746</v>
      </c>
      <c r="H339" s="12">
        <v>211.29274552238934</v>
      </c>
      <c r="I339" s="13">
        <v>0</v>
      </c>
      <c r="J339" s="13">
        <f t="shared" si="27"/>
        <v>0.42508608784331159</v>
      </c>
      <c r="K339" s="14">
        <v>0</v>
      </c>
      <c r="L339" s="12">
        <v>209.99129591658414</v>
      </c>
      <c r="M339" s="13">
        <v>0</v>
      </c>
      <c r="N339" s="13">
        <f t="shared" si="28"/>
        <v>0.4240065518404208</v>
      </c>
      <c r="O339" s="14">
        <v>0</v>
      </c>
      <c r="P339" s="12">
        <v>171.69876841279685</v>
      </c>
      <c r="Q339" s="13">
        <v>0</v>
      </c>
      <c r="R339" s="13">
        <f t="shared" si="29"/>
        <v>0.37920081840829312</v>
      </c>
      <c r="S339" s="14">
        <v>0</v>
      </c>
    </row>
    <row r="340" spans="1:19" x14ac:dyDescent="0.3">
      <c r="A340">
        <f>VALUE(LEFT('SBB FNF CDEC Data'!L340,4))</f>
        <v>1949</v>
      </c>
      <c r="B340">
        <f>VALUE(RIGHT(LEFT('SBB FNF CDEC Data'!L340,6),2))</f>
        <v>12</v>
      </c>
      <c r="C340">
        <f t="shared" si="25"/>
        <v>1950</v>
      </c>
      <c r="D340" s="12">
        <v>256.29370576870724</v>
      </c>
      <c r="E340" s="13">
        <v>0</v>
      </c>
      <c r="F340" s="13">
        <f t="shared" si="26"/>
        <v>-0.10076735533550618</v>
      </c>
      <c r="G340" s="14">
        <v>0</v>
      </c>
      <c r="H340" s="12">
        <v>211.38541784639293</v>
      </c>
      <c r="I340" s="13">
        <v>0</v>
      </c>
      <c r="J340" s="13">
        <f t="shared" si="27"/>
        <v>-9.2672324003586937E-2</v>
      </c>
      <c r="K340" s="14">
        <v>0</v>
      </c>
      <c r="L340" s="12">
        <v>210.0837338465634</v>
      </c>
      <c r="M340" s="13">
        <v>0</v>
      </c>
      <c r="N340" s="13">
        <f t="shared" si="28"/>
        <v>-9.2437929979269029E-2</v>
      </c>
      <c r="O340" s="14">
        <v>0</v>
      </c>
      <c r="P340" s="12">
        <v>171.78142256915453</v>
      </c>
      <c r="Q340" s="13">
        <v>0</v>
      </c>
      <c r="R340" s="13">
        <f t="shared" si="29"/>
        <v>-8.2654156357676811E-2</v>
      </c>
      <c r="S340" s="14">
        <v>0</v>
      </c>
    </row>
    <row r="341" spans="1:19" x14ac:dyDescent="0.3">
      <c r="A341">
        <f>VALUE(LEFT('SBB FNF CDEC Data'!L341,4))</f>
        <v>1950</v>
      </c>
      <c r="B341">
        <f>VALUE(RIGHT(LEFT('SBB FNF CDEC Data'!L341,6),2))</f>
        <v>1</v>
      </c>
      <c r="C341">
        <f t="shared" si="25"/>
        <v>1950</v>
      </c>
      <c r="D341" s="12">
        <v>353.96150465236155</v>
      </c>
      <c r="E341" s="13">
        <v>95.52071967377293</v>
      </c>
      <c r="F341" s="13">
        <f t="shared" si="26"/>
        <v>-2.1470792098813831</v>
      </c>
      <c r="G341" s="14">
        <v>0</v>
      </c>
      <c r="H341" s="12">
        <v>308.85783798902452</v>
      </c>
      <c r="I341" s="13">
        <v>95.484312192975935</v>
      </c>
      <c r="J341" s="13">
        <f t="shared" si="27"/>
        <v>-1.9881079496556566</v>
      </c>
      <c r="K341" s="14">
        <v>0</v>
      </c>
      <c r="L341" s="12">
        <v>307.48524773397105</v>
      </c>
      <c r="M341" s="13">
        <v>95.413499969634458</v>
      </c>
      <c r="N341" s="13">
        <f t="shared" si="28"/>
        <v>-1.9880139177731877</v>
      </c>
      <c r="O341" s="14">
        <v>0</v>
      </c>
      <c r="P341" s="12">
        <v>269.24817992838956</v>
      </c>
      <c r="Q341" s="13">
        <v>95.579619750941276</v>
      </c>
      <c r="R341" s="13">
        <f t="shared" si="29"/>
        <v>-1.8871376082937559</v>
      </c>
      <c r="S341" s="14">
        <v>0</v>
      </c>
    </row>
    <row r="342" spans="1:19" x14ac:dyDescent="0.3">
      <c r="A342">
        <f>VALUE(LEFT('SBB FNF CDEC Data'!L342,4))</f>
        <v>1950</v>
      </c>
      <c r="B342">
        <f>VALUE(RIGHT(LEFT('SBB FNF CDEC Data'!L342,6),2))</f>
        <v>2</v>
      </c>
      <c r="C342">
        <f t="shared" si="25"/>
        <v>1950</v>
      </c>
      <c r="D342" s="12">
        <v>410.50126817377679</v>
      </c>
      <c r="E342" s="13">
        <v>55.359982916879488</v>
      </c>
      <c r="F342" s="13">
        <f t="shared" si="26"/>
        <v>-1.1797806045357504</v>
      </c>
      <c r="G342" s="14">
        <v>0</v>
      </c>
      <c r="H342" s="12">
        <v>366.14059352660962</v>
      </c>
      <c r="I342" s="13">
        <v>56.161465605344752</v>
      </c>
      <c r="J342" s="13">
        <f t="shared" si="27"/>
        <v>-1.1212899322403516</v>
      </c>
      <c r="K342" s="14">
        <v>0</v>
      </c>
      <c r="L342" s="12">
        <v>364.67897754481896</v>
      </c>
      <c r="M342" s="13">
        <v>56.074468289895542</v>
      </c>
      <c r="N342" s="13">
        <f t="shared" si="28"/>
        <v>-1.1192615209523709</v>
      </c>
      <c r="O342" s="14">
        <v>0</v>
      </c>
      <c r="P342" s="12">
        <v>326.30158660998381</v>
      </c>
      <c r="Q342" s="13">
        <v>56.000656633056629</v>
      </c>
      <c r="R342" s="13">
        <f t="shared" si="29"/>
        <v>-1.0527500485376251</v>
      </c>
      <c r="S342" s="14">
        <v>0</v>
      </c>
    </row>
    <row r="343" spans="1:19" x14ac:dyDescent="0.3">
      <c r="A343">
        <f>VALUE(LEFT('SBB FNF CDEC Data'!L343,4))</f>
        <v>1950</v>
      </c>
      <c r="B343">
        <f>VALUE(RIGHT(LEFT('SBB FNF CDEC Data'!L343,6),2))</f>
        <v>3</v>
      </c>
      <c r="C343">
        <f t="shared" si="25"/>
        <v>1950</v>
      </c>
      <c r="D343" s="12">
        <v>409.61239619013213</v>
      </c>
      <c r="E343" s="13">
        <v>0</v>
      </c>
      <c r="F343" s="13">
        <f t="shared" si="26"/>
        <v>0.70137982485279915</v>
      </c>
      <c r="G343" s="14">
        <v>0.1874921587918634</v>
      </c>
      <c r="H343" s="12">
        <v>365.28854410676479</v>
      </c>
      <c r="I343" s="13">
        <v>0</v>
      </c>
      <c r="J343" s="13">
        <f t="shared" si="27"/>
        <v>0.66539225883686393</v>
      </c>
      <c r="K343" s="14">
        <v>0.18665716100796789</v>
      </c>
      <c r="L343" s="12">
        <v>363.82954073309708</v>
      </c>
      <c r="M343" s="13">
        <v>0</v>
      </c>
      <c r="N343" s="13">
        <f t="shared" si="28"/>
        <v>0.66420709175375225</v>
      </c>
      <c r="O343" s="14">
        <v>0.18522971996813462</v>
      </c>
      <c r="P343" s="12">
        <v>325.48504239416536</v>
      </c>
      <c r="Q343" s="13">
        <v>0</v>
      </c>
      <c r="R343" s="13">
        <f t="shared" si="29"/>
        <v>0.63304713414559655</v>
      </c>
      <c r="S343" s="14">
        <v>0.18349708167285675</v>
      </c>
    </row>
    <row r="344" spans="1:19" x14ac:dyDescent="0.3">
      <c r="A344">
        <f>VALUE(LEFT('SBB FNF CDEC Data'!L344,4))</f>
        <v>1950</v>
      </c>
      <c r="B344">
        <f>VALUE(RIGHT(LEFT('SBB FNF CDEC Data'!L344,6),2))</f>
        <v>4</v>
      </c>
      <c r="C344">
        <f t="shared" si="25"/>
        <v>1950</v>
      </c>
      <c r="D344" s="12">
        <v>397.971008893771</v>
      </c>
      <c r="E344" s="13">
        <v>0</v>
      </c>
      <c r="F344" s="13">
        <f t="shared" si="26"/>
        <v>2.6017757825324885</v>
      </c>
      <c r="G344" s="14">
        <v>9.0396115138286426</v>
      </c>
      <c r="H344" s="12">
        <v>353.89192903676735</v>
      </c>
      <c r="I344" s="13">
        <v>0</v>
      </c>
      <c r="J344" s="13">
        <f t="shared" si="27"/>
        <v>2.4677316530871867</v>
      </c>
      <c r="K344" s="14">
        <v>8.9288834169102511</v>
      </c>
      <c r="L344" s="12">
        <v>352.62634680968353</v>
      </c>
      <c r="M344" s="13">
        <v>0</v>
      </c>
      <c r="N344" s="13">
        <f t="shared" si="28"/>
        <v>2.4636004020545705</v>
      </c>
      <c r="O344" s="14">
        <v>8.7395935213589802</v>
      </c>
      <c r="P344" s="12">
        <v>314.62878791619505</v>
      </c>
      <c r="Q344" s="13">
        <v>0</v>
      </c>
      <c r="R344" s="13">
        <f t="shared" si="29"/>
        <v>2.3464166329286495</v>
      </c>
      <c r="S344" s="14">
        <v>8.5098378450416607</v>
      </c>
    </row>
    <row r="345" spans="1:19" x14ac:dyDescent="0.3">
      <c r="A345">
        <f>VALUE(LEFT('SBB FNF CDEC Data'!L345,4))</f>
        <v>1950</v>
      </c>
      <c r="B345">
        <f>VALUE(RIGHT(LEFT('SBB FNF CDEC Data'!L345,6),2))</f>
        <v>5</v>
      </c>
      <c r="C345">
        <f t="shared" si="25"/>
        <v>1950</v>
      </c>
      <c r="D345" s="12">
        <v>379.41886098108705</v>
      </c>
      <c r="E345" s="13">
        <v>0</v>
      </c>
      <c r="F345" s="13">
        <f t="shared" si="26"/>
        <v>3.6848672309580071</v>
      </c>
      <c r="G345" s="14">
        <v>14.867280681725942</v>
      </c>
      <c r="H345" s="12">
        <v>335.71378664369678</v>
      </c>
      <c r="I345" s="13">
        <v>0</v>
      </c>
      <c r="J345" s="13">
        <f t="shared" si="27"/>
        <v>3.4929741498847946</v>
      </c>
      <c r="K345" s="14">
        <v>14.685168243185778</v>
      </c>
      <c r="L345" s="12">
        <v>334.76436789643833</v>
      </c>
      <c r="M345" s="13">
        <v>0</v>
      </c>
      <c r="N345" s="13">
        <f t="shared" si="28"/>
        <v>3.488132235490653</v>
      </c>
      <c r="O345" s="14">
        <v>14.373846677754543</v>
      </c>
      <c r="P345" s="12">
        <v>308.66119408232669</v>
      </c>
      <c r="Q345" s="13">
        <v>0</v>
      </c>
      <c r="R345" s="13">
        <f t="shared" si="29"/>
        <v>3.3392148282086858</v>
      </c>
      <c r="S345" s="14">
        <v>2.6283790056596779</v>
      </c>
    </row>
    <row r="346" spans="1:19" x14ac:dyDescent="0.3">
      <c r="A346">
        <f>VALUE(LEFT('SBB FNF CDEC Data'!L346,4))</f>
        <v>1950</v>
      </c>
      <c r="B346">
        <f>VALUE(RIGHT(LEFT('SBB FNF CDEC Data'!L346,6),2))</f>
        <v>6</v>
      </c>
      <c r="C346">
        <f t="shared" si="25"/>
        <v>1950</v>
      </c>
      <c r="D346" s="12">
        <v>356.39868640524537</v>
      </c>
      <c r="E346" s="13">
        <v>0</v>
      </c>
      <c r="F346" s="13">
        <f t="shared" si="26"/>
        <v>4.1706780185186112</v>
      </c>
      <c r="G346" s="14">
        <v>18.849496557323068</v>
      </c>
      <c r="H346" s="12">
        <v>316.49305696074407</v>
      </c>
      <c r="I346" s="13">
        <v>0</v>
      </c>
      <c r="J346" s="13">
        <f t="shared" si="27"/>
        <v>3.9579091074532542</v>
      </c>
      <c r="K346" s="14">
        <v>15.262820575499454</v>
      </c>
      <c r="L346" s="12">
        <v>320.94273247353271</v>
      </c>
      <c r="M346" s="13">
        <v>0</v>
      </c>
      <c r="N346" s="13">
        <f t="shared" si="28"/>
        <v>3.966746233575714</v>
      </c>
      <c r="O346" s="14">
        <v>9.8548891893299011</v>
      </c>
      <c r="P346" s="12">
        <v>302.32566324962966</v>
      </c>
      <c r="Q346" s="13">
        <v>0</v>
      </c>
      <c r="R346" s="13">
        <f t="shared" si="29"/>
        <v>3.8355308325317425</v>
      </c>
      <c r="S346" s="14">
        <v>2.5000000001652891</v>
      </c>
    </row>
    <row r="347" spans="1:19" x14ac:dyDescent="0.3">
      <c r="A347">
        <f>VALUE(LEFT('SBB FNF CDEC Data'!L347,4))</f>
        <v>1950</v>
      </c>
      <c r="B347">
        <f>VALUE(RIGHT(LEFT('SBB FNF CDEC Data'!L347,6),2))</f>
        <v>7</v>
      </c>
      <c r="C347">
        <f t="shared" si="25"/>
        <v>1950</v>
      </c>
      <c r="D347" s="12">
        <v>269.58869076519471</v>
      </c>
      <c r="E347" s="13">
        <v>4.2926769776836918E-4</v>
      </c>
      <c r="F347" s="13">
        <f t="shared" si="26"/>
        <v>5.2608453612776316</v>
      </c>
      <c r="G347" s="14">
        <v>81.549579546470795</v>
      </c>
      <c r="H347" s="12">
        <v>234.36702499102017</v>
      </c>
      <c r="I347" s="13">
        <v>0</v>
      </c>
      <c r="J347" s="13">
        <f t="shared" si="27"/>
        <v>4.95244962061075</v>
      </c>
      <c r="K347" s="14">
        <v>77.173582349113147</v>
      </c>
      <c r="L347" s="12">
        <v>250.99902503195807</v>
      </c>
      <c r="M347" s="13">
        <v>5.0671849542080591E-4</v>
      </c>
      <c r="N347" s="13">
        <f t="shared" si="28"/>
        <v>5.0466108540594803</v>
      </c>
      <c r="O347" s="14">
        <v>64.897603306010581</v>
      </c>
      <c r="P347" s="12">
        <v>194.41159553301961</v>
      </c>
      <c r="Q347" s="13">
        <v>0</v>
      </c>
      <c r="R347" s="13">
        <f t="shared" si="29"/>
        <v>4.6969906417798484</v>
      </c>
      <c r="S347" s="14">
        <v>103.2170770748302</v>
      </c>
    </row>
    <row r="348" spans="1:19" x14ac:dyDescent="0.3">
      <c r="A348">
        <f>VALUE(LEFT('SBB FNF CDEC Data'!L348,4))</f>
        <v>1950</v>
      </c>
      <c r="B348">
        <f>VALUE(RIGHT(LEFT('SBB FNF CDEC Data'!L348,6),2))</f>
        <v>8</v>
      </c>
      <c r="C348">
        <f t="shared" si="25"/>
        <v>1950</v>
      </c>
      <c r="D348" s="12">
        <v>224.29817700007411</v>
      </c>
      <c r="E348" s="13">
        <v>0</v>
      </c>
      <c r="F348" s="13">
        <f t="shared" si="26"/>
        <v>4.1582926904512973</v>
      </c>
      <c r="G348" s="14">
        <v>41.13222107466931</v>
      </c>
      <c r="H348" s="12">
        <v>200.20830802549489</v>
      </c>
      <c r="I348" s="13">
        <v>0</v>
      </c>
      <c r="J348" s="13">
        <f t="shared" si="27"/>
        <v>3.9339448398286905</v>
      </c>
      <c r="K348" s="14">
        <v>30.224772125696596</v>
      </c>
      <c r="L348" s="12">
        <v>184.18085031994158</v>
      </c>
      <c r="M348" s="13">
        <v>0</v>
      </c>
      <c r="N348" s="13">
        <f t="shared" si="28"/>
        <v>3.9362315391444369</v>
      </c>
      <c r="O348" s="14">
        <v>62.881943172872049</v>
      </c>
      <c r="P348" s="12">
        <v>184.70477910570716</v>
      </c>
      <c r="Q348" s="13">
        <v>0</v>
      </c>
      <c r="R348" s="13">
        <f t="shared" si="29"/>
        <v>3.6816251861854656</v>
      </c>
      <c r="S348" s="14">
        <v>6.025191241126981</v>
      </c>
    </row>
    <row r="349" spans="1:19" x14ac:dyDescent="0.3">
      <c r="A349">
        <f>VALUE(LEFT('SBB FNF CDEC Data'!L349,4))</f>
        <v>1950</v>
      </c>
      <c r="B349">
        <f>VALUE(RIGHT(LEFT('SBB FNF CDEC Data'!L349,6),2))</f>
        <v>9</v>
      </c>
      <c r="C349">
        <f t="shared" si="25"/>
        <v>1950</v>
      </c>
      <c r="D349" s="12">
        <v>217.27347324089851</v>
      </c>
      <c r="E349" s="13">
        <v>0</v>
      </c>
      <c r="F349" s="13">
        <f t="shared" si="26"/>
        <v>2.8776258658703338</v>
      </c>
      <c r="G349" s="14">
        <v>4.1470778933052603</v>
      </c>
      <c r="H349" s="12">
        <v>192.57476610920708</v>
      </c>
      <c r="I349" s="13">
        <v>0</v>
      </c>
      <c r="J349" s="13">
        <f t="shared" si="27"/>
        <v>2.736308139920224</v>
      </c>
      <c r="K349" s="14">
        <v>4.8972337763675871</v>
      </c>
      <c r="L349" s="12">
        <v>173.78963719608441</v>
      </c>
      <c r="M349" s="13">
        <v>0</v>
      </c>
      <c r="N349" s="13">
        <f t="shared" si="28"/>
        <v>2.5820984841397872</v>
      </c>
      <c r="O349" s="14">
        <v>7.8091146397173832</v>
      </c>
      <c r="P349" s="12">
        <v>177.12675129952672</v>
      </c>
      <c r="Q349" s="13">
        <v>0</v>
      </c>
      <c r="R349" s="13">
        <f t="shared" si="29"/>
        <v>2.5985831375028985</v>
      </c>
      <c r="S349" s="14">
        <v>4.9794446686775453</v>
      </c>
    </row>
    <row r="350" spans="1:19" x14ac:dyDescent="0.3">
      <c r="A350">
        <f>VALUE(LEFT('SBB FNF CDEC Data'!L350,4))</f>
        <v>1950</v>
      </c>
      <c r="B350">
        <f>VALUE(RIGHT(LEFT('SBB FNF CDEC Data'!L350,6),2))</f>
        <v>10</v>
      </c>
      <c r="C350">
        <f t="shared" si="25"/>
        <v>1951</v>
      </c>
      <c r="D350" s="12">
        <v>211.34216624416763</v>
      </c>
      <c r="E350" s="13">
        <v>0</v>
      </c>
      <c r="F350" s="13">
        <f t="shared" si="26"/>
        <v>0.47688110448842913</v>
      </c>
      <c r="G350" s="14">
        <v>5.4544258922424529</v>
      </c>
      <c r="H350" s="12">
        <v>186.64530705989628</v>
      </c>
      <c r="I350" s="13">
        <v>0</v>
      </c>
      <c r="J350" s="13">
        <f t="shared" si="27"/>
        <v>0.4486167542126358</v>
      </c>
      <c r="K350" s="14">
        <v>5.4808422950981575</v>
      </c>
      <c r="L350" s="12">
        <v>167.01255531265969</v>
      </c>
      <c r="M350" s="13">
        <v>0</v>
      </c>
      <c r="N350" s="13">
        <f t="shared" si="28"/>
        <v>0.42096806081669769</v>
      </c>
      <c r="O350" s="14">
        <v>6.3561138226080303</v>
      </c>
      <c r="P350" s="12">
        <v>171.08449635476151</v>
      </c>
      <c r="Q350" s="13">
        <v>0</v>
      </c>
      <c r="R350" s="13">
        <f t="shared" si="29"/>
        <v>0.42627594381364009</v>
      </c>
      <c r="S350" s="14">
        <v>5.6159790009515644</v>
      </c>
    </row>
    <row r="351" spans="1:19" x14ac:dyDescent="0.3">
      <c r="A351">
        <f>VALUE(LEFT('SBB FNF CDEC Data'!L351,4))</f>
        <v>1950</v>
      </c>
      <c r="B351">
        <f>VALUE(RIGHT(LEFT('SBB FNF CDEC Data'!L351,6),2))</f>
        <v>11</v>
      </c>
      <c r="C351">
        <f t="shared" si="25"/>
        <v>1951</v>
      </c>
      <c r="D351" s="12">
        <v>211.64335431585764</v>
      </c>
      <c r="E351" s="13">
        <v>0</v>
      </c>
      <c r="F351" s="13">
        <f t="shared" si="26"/>
        <v>-0.30118807169000661</v>
      </c>
      <c r="G351" s="14">
        <v>0</v>
      </c>
      <c r="H351" s="12">
        <v>186.92754593103828</v>
      </c>
      <c r="I351" s="13">
        <v>0</v>
      </c>
      <c r="J351" s="13">
        <f t="shared" si="27"/>
        <v>-0.28223887114199897</v>
      </c>
      <c r="K351" s="14">
        <v>0</v>
      </c>
      <c r="L351" s="12">
        <v>223.43706244982417</v>
      </c>
      <c r="M351" s="13">
        <v>56.134590300093741</v>
      </c>
      <c r="N351" s="13">
        <f t="shared" si="28"/>
        <v>-0.28991683707074145</v>
      </c>
      <c r="O351" s="14">
        <v>0</v>
      </c>
      <c r="P351" s="12">
        <v>227.45042616964076</v>
      </c>
      <c r="Q351" s="13">
        <v>56.072334623254065</v>
      </c>
      <c r="R351" s="13">
        <f t="shared" si="29"/>
        <v>-0.29359519162518666</v>
      </c>
      <c r="S351" s="14">
        <v>0</v>
      </c>
    </row>
    <row r="352" spans="1:19" x14ac:dyDescent="0.3">
      <c r="A352">
        <f>VALUE(LEFT('SBB FNF CDEC Data'!L352,4))</f>
        <v>1950</v>
      </c>
      <c r="B352">
        <f>VALUE(RIGHT(LEFT('SBB FNF CDEC Data'!L352,6),2))</f>
        <v>12</v>
      </c>
      <c r="C352">
        <f t="shared" si="25"/>
        <v>1951</v>
      </c>
      <c r="D352" s="12">
        <v>429.76984244868794</v>
      </c>
      <c r="E352" s="13">
        <v>215.88297520661155</v>
      </c>
      <c r="F352" s="13">
        <f t="shared" si="26"/>
        <v>-2.2435129262187559</v>
      </c>
      <c r="G352" s="14">
        <v>0</v>
      </c>
      <c r="H352" s="12">
        <v>405.15535973920805</v>
      </c>
      <c r="I352" s="13">
        <v>215.88297520661155</v>
      </c>
      <c r="J352" s="13">
        <f t="shared" si="27"/>
        <v>-2.344838601558223</v>
      </c>
      <c r="K352" s="14">
        <v>0</v>
      </c>
      <c r="L352" s="12">
        <v>441.60606839900578</v>
      </c>
      <c r="M352" s="13">
        <v>215.88297520661155</v>
      </c>
      <c r="N352" s="13">
        <f t="shared" si="28"/>
        <v>-2.2860307425700626</v>
      </c>
      <c r="O352" s="14">
        <v>0</v>
      </c>
      <c r="P352" s="12">
        <v>445.63390080497163</v>
      </c>
      <c r="Q352" s="13">
        <v>215.88297520661123</v>
      </c>
      <c r="R352" s="13">
        <f t="shared" si="29"/>
        <v>-2.3004994287196325</v>
      </c>
      <c r="S352" s="14">
        <v>0</v>
      </c>
    </row>
    <row r="353" spans="1:19" x14ac:dyDescent="0.3">
      <c r="A353">
        <f>VALUE(LEFT('SBB FNF CDEC Data'!L353,4))</f>
        <v>1951</v>
      </c>
      <c r="B353">
        <f>VALUE(RIGHT(LEFT('SBB FNF CDEC Data'!L353,6),2))</f>
        <v>1</v>
      </c>
      <c r="C353">
        <f t="shared" si="25"/>
        <v>1951</v>
      </c>
      <c r="D353" s="12">
        <v>632.74869922681307</v>
      </c>
      <c r="E353" s="13">
        <v>201.06024331874133</v>
      </c>
      <c r="F353" s="13">
        <f t="shared" si="26"/>
        <v>-1.9186134593838062</v>
      </c>
      <c r="G353" s="14">
        <v>0</v>
      </c>
      <c r="H353" s="12">
        <v>608.13701971860587</v>
      </c>
      <c r="I353" s="13">
        <v>201.11096863645739</v>
      </c>
      <c r="J353" s="13">
        <f t="shared" si="27"/>
        <v>-1.8706913429404324</v>
      </c>
      <c r="K353" s="14">
        <v>0</v>
      </c>
      <c r="L353" s="12">
        <v>644.54642469962914</v>
      </c>
      <c r="M353" s="13">
        <v>200.9987495337337</v>
      </c>
      <c r="N353" s="13">
        <f t="shared" si="28"/>
        <v>-1.941606766889663</v>
      </c>
      <c r="O353" s="14">
        <v>0</v>
      </c>
      <c r="P353" s="12">
        <v>648.66648432680677</v>
      </c>
      <c r="Q353" s="13">
        <v>201.08308195641072</v>
      </c>
      <c r="R353" s="13">
        <f t="shared" si="29"/>
        <v>-1.9495015654244128</v>
      </c>
      <c r="S353" s="14">
        <v>0</v>
      </c>
    </row>
    <row r="354" spans="1:19" x14ac:dyDescent="0.3">
      <c r="A354">
        <f>VALUE(LEFT('SBB FNF CDEC Data'!L354,4))</f>
        <v>1951</v>
      </c>
      <c r="B354">
        <f>VALUE(RIGHT(LEFT('SBB FNF CDEC Data'!L354,6),2))</f>
        <v>2</v>
      </c>
      <c r="C354">
        <f t="shared" si="25"/>
        <v>1951</v>
      </c>
      <c r="D354" s="12">
        <v>796.10967154443074</v>
      </c>
      <c r="E354" s="13">
        <v>162.59820058523843</v>
      </c>
      <c r="F354" s="13">
        <f t="shared" si="26"/>
        <v>-0.76277173237923535</v>
      </c>
      <c r="G354" s="14">
        <v>0</v>
      </c>
      <c r="H354" s="12">
        <v>771.50825675693204</v>
      </c>
      <c r="I354" s="13">
        <v>162.61804389754516</v>
      </c>
      <c r="J354" s="13">
        <f t="shared" si="27"/>
        <v>-0.75319314078100774</v>
      </c>
      <c r="K354" s="14">
        <v>0</v>
      </c>
      <c r="L354" s="12">
        <v>807.90027042182601</v>
      </c>
      <c r="M354" s="13">
        <v>162.5884727761661</v>
      </c>
      <c r="N354" s="13">
        <f t="shared" si="28"/>
        <v>-0.76537294603076589</v>
      </c>
      <c r="O354" s="14">
        <v>0</v>
      </c>
      <c r="P354" s="12">
        <v>812.05142785222199</v>
      </c>
      <c r="Q354" s="13">
        <v>162.61862878761178</v>
      </c>
      <c r="R354" s="13">
        <f t="shared" si="29"/>
        <v>-0.76631473780344095</v>
      </c>
      <c r="S354" s="14">
        <v>0</v>
      </c>
    </row>
    <row r="355" spans="1:19" x14ac:dyDescent="0.3">
      <c r="A355">
        <f>VALUE(LEFT('SBB FNF CDEC Data'!L355,4))</f>
        <v>1951</v>
      </c>
      <c r="B355">
        <f>VALUE(RIGHT(LEFT('SBB FNF CDEC Data'!L355,6),2))</f>
        <v>3</v>
      </c>
      <c r="C355">
        <f t="shared" si="25"/>
        <v>1951</v>
      </c>
      <c r="D355" s="12">
        <v>936.5678804255532</v>
      </c>
      <c r="E355" s="13">
        <v>142.5611867191472</v>
      </c>
      <c r="F355" s="13">
        <f t="shared" si="26"/>
        <v>2.1029778380247421</v>
      </c>
      <c r="G355" s="14">
        <v>0</v>
      </c>
      <c r="H355" s="12">
        <v>911.99606753728415</v>
      </c>
      <c r="I355" s="13">
        <v>142.56382420567027</v>
      </c>
      <c r="J355" s="13">
        <f t="shared" si="27"/>
        <v>2.0760134253181661</v>
      </c>
      <c r="K355" s="14">
        <v>0</v>
      </c>
      <c r="L355" s="12">
        <v>948.34627934881257</v>
      </c>
      <c r="M355" s="13">
        <v>142.56073741379535</v>
      </c>
      <c r="N355" s="13">
        <f t="shared" si="28"/>
        <v>2.1147284868087866</v>
      </c>
      <c r="O355" s="14">
        <v>0</v>
      </c>
      <c r="P355" s="12">
        <v>952.49714506532348</v>
      </c>
      <c r="Q355" s="13">
        <v>142.56460052182584</v>
      </c>
      <c r="R355" s="13">
        <f t="shared" si="29"/>
        <v>2.1188833087243495</v>
      </c>
      <c r="S355" s="14">
        <v>0</v>
      </c>
    </row>
    <row r="356" spans="1:19" x14ac:dyDescent="0.3">
      <c r="A356">
        <f>VALUE(LEFT('SBB FNF CDEC Data'!L356,4))</f>
        <v>1951</v>
      </c>
      <c r="B356">
        <f>VALUE(RIGHT(LEFT('SBB FNF CDEC Data'!L356,6),2))</f>
        <v>4</v>
      </c>
      <c r="C356">
        <f t="shared" si="25"/>
        <v>1951</v>
      </c>
      <c r="D356" s="12">
        <v>933.23260118677717</v>
      </c>
      <c r="E356" s="13">
        <v>0</v>
      </c>
      <c r="F356" s="13">
        <f t="shared" si="26"/>
        <v>3.3352792387760246</v>
      </c>
      <c r="G356" s="14">
        <v>0</v>
      </c>
      <c r="H356" s="12">
        <v>908.69774119799149</v>
      </c>
      <c r="I356" s="13">
        <v>0</v>
      </c>
      <c r="J356" s="13">
        <f t="shared" si="27"/>
        <v>3.2983263392926574</v>
      </c>
      <c r="K356" s="14">
        <v>0</v>
      </c>
      <c r="L356" s="12">
        <v>944.99328688743196</v>
      </c>
      <c r="M356" s="13">
        <v>0</v>
      </c>
      <c r="N356" s="13">
        <f t="shared" si="28"/>
        <v>3.3529924613806088</v>
      </c>
      <c r="O356" s="14">
        <v>0</v>
      </c>
      <c r="P356" s="12">
        <v>949.13791022678117</v>
      </c>
      <c r="Q356" s="13">
        <v>0</v>
      </c>
      <c r="R356" s="13">
        <f t="shared" si="29"/>
        <v>3.3592348385423065</v>
      </c>
      <c r="S356" s="14">
        <v>0</v>
      </c>
    </row>
    <row r="357" spans="1:19" x14ac:dyDescent="0.3">
      <c r="A357">
        <f>VALUE(LEFT('SBB FNF CDEC Data'!L357,4))</f>
        <v>1951</v>
      </c>
      <c r="B357">
        <f>VALUE(RIGHT(LEFT('SBB FNF CDEC Data'!L357,6),2))</f>
        <v>5</v>
      </c>
      <c r="C357">
        <f t="shared" si="25"/>
        <v>1951</v>
      </c>
      <c r="D357" s="12">
        <v>928.77051361313522</v>
      </c>
      <c r="E357" s="13">
        <v>0</v>
      </c>
      <c r="F357" s="13">
        <f t="shared" si="26"/>
        <v>4.4620875736419521</v>
      </c>
      <c r="G357" s="14">
        <v>0</v>
      </c>
      <c r="H357" s="12">
        <v>904.28509088635678</v>
      </c>
      <c r="I357" s="13">
        <v>0</v>
      </c>
      <c r="J357" s="13">
        <f t="shared" si="27"/>
        <v>4.4126503116347067</v>
      </c>
      <c r="K357" s="14">
        <v>0</v>
      </c>
      <c r="L357" s="12">
        <v>940.50750176260613</v>
      </c>
      <c r="M357" s="13">
        <v>0</v>
      </c>
      <c r="N357" s="13">
        <f t="shared" si="28"/>
        <v>4.4857851248258385</v>
      </c>
      <c r="O357" s="14">
        <v>0</v>
      </c>
      <c r="P357" s="12">
        <v>944.64377376715902</v>
      </c>
      <c r="Q357" s="13">
        <v>0</v>
      </c>
      <c r="R357" s="13">
        <f t="shared" si="29"/>
        <v>4.4941364596221547</v>
      </c>
      <c r="S357" s="14">
        <v>0</v>
      </c>
    </row>
    <row r="358" spans="1:19" x14ac:dyDescent="0.3">
      <c r="A358">
        <f>VALUE(LEFT('SBB FNF CDEC Data'!L358,4))</f>
        <v>1951</v>
      </c>
      <c r="B358">
        <f>VALUE(RIGHT(LEFT('SBB FNF CDEC Data'!L358,6),2))</f>
        <v>6</v>
      </c>
      <c r="C358">
        <f t="shared" si="25"/>
        <v>1951</v>
      </c>
      <c r="D358" s="12">
        <v>919.16532135285229</v>
      </c>
      <c r="E358" s="13">
        <v>1.3078840492551779E-4</v>
      </c>
      <c r="F358" s="13">
        <f t="shared" si="26"/>
        <v>7.1053230485225694</v>
      </c>
      <c r="G358" s="14">
        <v>2.5000000001652891</v>
      </c>
      <c r="H358" s="12">
        <v>845.42155999281772</v>
      </c>
      <c r="I358" s="13">
        <v>0</v>
      </c>
      <c r="J358" s="13">
        <f t="shared" si="27"/>
        <v>6.9470715264165932</v>
      </c>
      <c r="K358" s="14">
        <v>51.916459367122471</v>
      </c>
      <c r="L358" s="12">
        <v>930.86455169606643</v>
      </c>
      <c r="M358" s="13">
        <v>1.297568456607748E-4</v>
      </c>
      <c r="N358" s="13">
        <f t="shared" si="28"/>
        <v>7.1430798232200683</v>
      </c>
      <c r="O358" s="14">
        <v>2.5000000001652891</v>
      </c>
      <c r="P358" s="12">
        <v>844.74872151834666</v>
      </c>
      <c r="Q358" s="13">
        <v>0</v>
      </c>
      <c r="R358" s="13">
        <f t="shared" si="29"/>
        <v>7.0110071576246469</v>
      </c>
      <c r="S358" s="14">
        <v>92.884045091187716</v>
      </c>
    </row>
    <row r="359" spans="1:19" x14ac:dyDescent="0.3">
      <c r="A359">
        <f>VALUE(LEFT('SBB FNF CDEC Data'!L359,4))</f>
        <v>1951</v>
      </c>
      <c r="B359">
        <f>VALUE(RIGHT(LEFT('SBB FNF CDEC Data'!L359,6),2))</f>
        <v>7</v>
      </c>
      <c r="C359">
        <f t="shared" si="25"/>
        <v>1951</v>
      </c>
      <c r="D359" s="12">
        <v>900.970948615726</v>
      </c>
      <c r="E359" s="13">
        <v>0</v>
      </c>
      <c r="F359" s="13">
        <f t="shared" si="26"/>
        <v>8.0905048218234121</v>
      </c>
      <c r="G359" s="14">
        <v>10.103867915302875</v>
      </c>
      <c r="H359" s="12">
        <v>835.0900529845585</v>
      </c>
      <c r="I359" s="13">
        <v>2.2816121448075699E-4</v>
      </c>
      <c r="J359" s="13">
        <f t="shared" si="27"/>
        <v>7.8317351693084145</v>
      </c>
      <c r="K359" s="14">
        <v>2.5000000001652891</v>
      </c>
      <c r="L359" s="12">
        <v>909.43540551169394</v>
      </c>
      <c r="M359" s="13">
        <v>0</v>
      </c>
      <c r="N359" s="13">
        <f t="shared" si="28"/>
        <v>8.1277281502795446</v>
      </c>
      <c r="O359" s="14">
        <v>13.30141803409294</v>
      </c>
      <c r="P359" s="12">
        <v>735.58831526339804</v>
      </c>
      <c r="Q359" s="13">
        <v>0</v>
      </c>
      <c r="R359" s="13">
        <f t="shared" si="29"/>
        <v>7.6367658444168001</v>
      </c>
      <c r="S359" s="14">
        <v>101.52364041053181</v>
      </c>
    </row>
    <row r="360" spans="1:19" x14ac:dyDescent="0.3">
      <c r="A360">
        <f>VALUE(LEFT('SBB FNF CDEC Data'!L360,4))</f>
        <v>1951</v>
      </c>
      <c r="B360">
        <f>VALUE(RIGHT(LEFT('SBB FNF CDEC Data'!L360,6),2))</f>
        <v>8</v>
      </c>
      <c r="C360">
        <f t="shared" si="25"/>
        <v>1951</v>
      </c>
      <c r="D360" s="12">
        <v>862.31729756636446</v>
      </c>
      <c r="E360" s="13">
        <v>0</v>
      </c>
      <c r="F360" s="13">
        <f t="shared" si="26"/>
        <v>7.3174441507380017</v>
      </c>
      <c r="G360" s="14">
        <v>31.336206898623541</v>
      </c>
      <c r="H360" s="12">
        <v>792.1943193744537</v>
      </c>
      <c r="I360" s="13">
        <v>0</v>
      </c>
      <c r="J360" s="13">
        <f t="shared" si="27"/>
        <v>7.0816351815289664</v>
      </c>
      <c r="K360" s="14">
        <v>35.814098428575832</v>
      </c>
      <c r="L360" s="12">
        <v>870.75316576626221</v>
      </c>
      <c r="M360" s="13">
        <v>0</v>
      </c>
      <c r="N360" s="13">
        <f t="shared" si="28"/>
        <v>7.346032846808189</v>
      </c>
      <c r="O360" s="14">
        <v>31.336206898623541</v>
      </c>
      <c r="P360" s="12">
        <v>653.89305684554733</v>
      </c>
      <c r="Q360" s="13">
        <v>0</v>
      </c>
      <c r="R360" s="13">
        <f t="shared" si="29"/>
        <v>6.5909143735534741</v>
      </c>
      <c r="S360" s="14">
        <v>75.104344044297235</v>
      </c>
    </row>
    <row r="361" spans="1:19" x14ac:dyDescent="0.3">
      <c r="A361">
        <f>VALUE(LEFT('SBB FNF CDEC Data'!L361,4))</f>
        <v>1951</v>
      </c>
      <c r="B361">
        <f>VALUE(RIGHT(LEFT('SBB FNF CDEC Data'!L361,6),2))</f>
        <v>9</v>
      </c>
      <c r="C361">
        <f t="shared" si="25"/>
        <v>1951</v>
      </c>
      <c r="D361" s="12">
        <v>826.08007518343766</v>
      </c>
      <c r="E361" s="13">
        <v>0</v>
      </c>
      <c r="F361" s="13">
        <f t="shared" si="26"/>
        <v>5.7350265879081057</v>
      </c>
      <c r="G361" s="14">
        <v>30.502195795018697</v>
      </c>
      <c r="H361" s="12">
        <v>756.17338893959129</v>
      </c>
      <c r="I361" s="13">
        <v>0</v>
      </c>
      <c r="J361" s="13">
        <f t="shared" si="27"/>
        <v>5.5187346398437107</v>
      </c>
      <c r="K361" s="14">
        <v>30.502195795018697</v>
      </c>
      <c r="L361" s="12">
        <v>834.4926200766389</v>
      </c>
      <c r="M361" s="13">
        <v>0</v>
      </c>
      <c r="N361" s="13">
        <f t="shared" si="28"/>
        <v>5.758349894604617</v>
      </c>
      <c r="O361" s="14">
        <v>30.502195795018697</v>
      </c>
      <c r="P361" s="12">
        <v>618.32979059912202</v>
      </c>
      <c r="Q361" s="13">
        <v>0</v>
      </c>
      <c r="R361" s="13">
        <f t="shared" si="29"/>
        <v>5.0610704514066178</v>
      </c>
      <c r="S361" s="14">
        <v>30.502195795018697</v>
      </c>
    </row>
    <row r="362" spans="1:19" x14ac:dyDescent="0.3">
      <c r="A362">
        <f>VALUE(LEFT('SBB FNF CDEC Data'!L362,4))</f>
        <v>1951</v>
      </c>
      <c r="B362">
        <f>VALUE(RIGHT(LEFT('SBB FNF CDEC Data'!L362,6),2))</f>
        <v>10</v>
      </c>
      <c r="C362">
        <f t="shared" si="25"/>
        <v>1952</v>
      </c>
      <c r="D362" s="12">
        <v>806.36995939889971</v>
      </c>
      <c r="E362" s="13">
        <v>0</v>
      </c>
      <c r="F362" s="13">
        <f t="shared" si="26"/>
        <v>1.858876115116459</v>
      </c>
      <c r="G362" s="14">
        <v>17.851239669421489</v>
      </c>
      <c r="H362" s="12">
        <v>736.53916186296647</v>
      </c>
      <c r="I362" s="13">
        <v>0</v>
      </c>
      <c r="J362" s="13">
        <f t="shared" si="27"/>
        <v>1.7829874072033363</v>
      </c>
      <c r="K362" s="14">
        <v>17.851239669421489</v>
      </c>
      <c r="L362" s="12">
        <v>814.77485947689092</v>
      </c>
      <c r="M362" s="13">
        <v>0</v>
      </c>
      <c r="N362" s="13">
        <f t="shared" si="28"/>
        <v>1.8665209303264874</v>
      </c>
      <c r="O362" s="14">
        <v>17.851239669421489</v>
      </c>
      <c r="P362" s="12">
        <v>597.85740530076748</v>
      </c>
      <c r="Q362" s="13">
        <v>0</v>
      </c>
      <c r="R362" s="13">
        <f t="shared" si="29"/>
        <v>1.6248458286761789</v>
      </c>
      <c r="S362" s="14">
        <v>18.84753946967836</v>
      </c>
    </row>
    <row r="363" spans="1:19" x14ac:dyDescent="0.3">
      <c r="A363">
        <f>VALUE(LEFT('SBB FNF CDEC Data'!L363,4))</f>
        <v>1951</v>
      </c>
      <c r="B363">
        <f>VALUE(RIGHT(LEFT('SBB FNF CDEC Data'!L363,6),2))</f>
        <v>11</v>
      </c>
      <c r="C363">
        <f t="shared" si="25"/>
        <v>1952</v>
      </c>
      <c r="D363" s="12">
        <v>805.93888980523025</v>
      </c>
      <c r="E363" s="13">
        <v>0</v>
      </c>
      <c r="F363" s="13">
        <f t="shared" si="26"/>
        <v>-1.3089304064455785</v>
      </c>
      <c r="G363" s="14">
        <v>1.7400000001150413</v>
      </c>
      <c r="H363" s="12">
        <v>736.05474742518129</v>
      </c>
      <c r="I363" s="13">
        <v>0</v>
      </c>
      <c r="J363" s="13">
        <f t="shared" si="27"/>
        <v>-1.2555855623298651</v>
      </c>
      <c r="K363" s="14">
        <v>1.7400000001150413</v>
      </c>
      <c r="L363" s="12">
        <v>814.35021243913695</v>
      </c>
      <c r="M363" s="13">
        <v>0</v>
      </c>
      <c r="N363" s="13">
        <f t="shared" si="28"/>
        <v>-1.3153529623610705</v>
      </c>
      <c r="O363" s="14">
        <v>1.7400000001150413</v>
      </c>
      <c r="P363" s="12">
        <v>597.25630034616563</v>
      </c>
      <c r="Q363" s="13">
        <v>0</v>
      </c>
      <c r="R363" s="13">
        <f t="shared" si="29"/>
        <v>-1.1388950455131901</v>
      </c>
      <c r="S363" s="14">
        <v>1.7400000001150413</v>
      </c>
    </row>
    <row r="364" spans="1:19" x14ac:dyDescent="0.3">
      <c r="A364">
        <f>VALUE(LEFT('SBB FNF CDEC Data'!L364,4))</f>
        <v>1951</v>
      </c>
      <c r="B364">
        <f>VALUE(RIGHT(LEFT('SBB FNF CDEC Data'!L364,6),2))</f>
        <v>12</v>
      </c>
      <c r="C364">
        <f t="shared" si="25"/>
        <v>1952</v>
      </c>
      <c r="D364" s="12">
        <v>807.93015576239929</v>
      </c>
      <c r="E364" s="13">
        <v>0</v>
      </c>
      <c r="F364" s="13">
        <f t="shared" si="26"/>
        <v>-3.6512659572788002</v>
      </c>
      <c r="G364" s="14">
        <v>1.6600000001097519</v>
      </c>
      <c r="H364" s="12">
        <v>737.89718138786532</v>
      </c>
      <c r="I364" s="13">
        <v>0</v>
      </c>
      <c r="J364" s="13">
        <f t="shared" si="27"/>
        <v>-3.5024339627937779</v>
      </c>
      <c r="K364" s="14">
        <v>1.6600000001097517</v>
      </c>
      <c r="L364" s="12">
        <v>816.35936343290712</v>
      </c>
      <c r="M364" s="13">
        <v>0</v>
      </c>
      <c r="N364" s="13">
        <f t="shared" si="28"/>
        <v>-3.6691509938799149</v>
      </c>
      <c r="O364" s="14">
        <v>1.6600000001097519</v>
      </c>
      <c r="P364" s="12">
        <v>598.77329730763267</v>
      </c>
      <c r="Q364" s="13">
        <v>0</v>
      </c>
      <c r="R364" s="13">
        <f t="shared" si="29"/>
        <v>-3.1769969615767959</v>
      </c>
      <c r="S364" s="14">
        <v>1.6600000001097521</v>
      </c>
    </row>
    <row r="365" spans="1:19" x14ac:dyDescent="0.3">
      <c r="A365">
        <f>VALUE(LEFT('SBB FNF CDEC Data'!L365,4))</f>
        <v>1952</v>
      </c>
      <c r="B365">
        <f>VALUE(RIGHT(LEFT('SBB FNF CDEC Data'!L365,6),2))</f>
        <v>1</v>
      </c>
      <c r="C365">
        <f t="shared" si="25"/>
        <v>1952</v>
      </c>
      <c r="D365" s="12">
        <v>1017.6462281407462</v>
      </c>
      <c r="E365" s="13">
        <v>203.62314049586794</v>
      </c>
      <c r="F365" s="13">
        <f t="shared" si="26"/>
        <v>-6.0929318824789505</v>
      </c>
      <c r="G365" s="14">
        <v>0</v>
      </c>
      <c r="H365" s="12">
        <v>947.39659270051857</v>
      </c>
      <c r="I365" s="13">
        <v>203.623140495868</v>
      </c>
      <c r="J365" s="13">
        <f t="shared" si="27"/>
        <v>-5.8762708167852509</v>
      </c>
      <c r="K365" s="14">
        <v>0</v>
      </c>
      <c r="L365" s="12">
        <v>1026.097193239259</v>
      </c>
      <c r="M365" s="13">
        <v>203.62314049586774</v>
      </c>
      <c r="N365" s="13">
        <f t="shared" si="28"/>
        <v>-6.1146893104841524</v>
      </c>
      <c r="O365" s="14">
        <v>0</v>
      </c>
      <c r="P365" s="12">
        <v>807.90549716932787</v>
      </c>
      <c r="Q365" s="13">
        <v>203.62314049586772</v>
      </c>
      <c r="R365" s="13">
        <f t="shared" si="29"/>
        <v>-5.5090593658274827</v>
      </c>
      <c r="S365" s="14">
        <v>0</v>
      </c>
    </row>
    <row r="366" spans="1:19" x14ac:dyDescent="0.3">
      <c r="A366">
        <f>VALUE(LEFT('SBB FNF CDEC Data'!L366,4))</f>
        <v>1952</v>
      </c>
      <c r="B366">
        <f>VALUE(RIGHT(LEFT('SBB FNF CDEC Data'!L366,6),2))</f>
        <v>2</v>
      </c>
      <c r="C366">
        <f t="shared" si="25"/>
        <v>1952</v>
      </c>
      <c r="D366" s="12">
        <v>1211.6174501583937</v>
      </c>
      <c r="E366" s="13">
        <v>193.43603305785132</v>
      </c>
      <c r="F366" s="13">
        <f t="shared" si="26"/>
        <v>-0.53518895979618719</v>
      </c>
      <c r="G366" s="14">
        <v>0</v>
      </c>
      <c r="H366" s="12">
        <v>1141.3528500858858</v>
      </c>
      <c r="I366" s="13">
        <v>193.43603305785152</v>
      </c>
      <c r="J366" s="13">
        <f t="shared" si="27"/>
        <v>-0.52022432751576275</v>
      </c>
      <c r="K366" s="14">
        <v>0</v>
      </c>
      <c r="L366" s="12">
        <v>1220.0568201199485</v>
      </c>
      <c r="M366" s="13">
        <v>193.43603305785132</v>
      </c>
      <c r="N366" s="13">
        <f t="shared" si="28"/>
        <v>-0.52359382283816558</v>
      </c>
      <c r="O366" s="14">
        <v>0</v>
      </c>
      <c r="P366" s="12">
        <v>1001.8190263164238</v>
      </c>
      <c r="Q366" s="13">
        <v>193.43603305785132</v>
      </c>
      <c r="R366" s="13">
        <f t="shared" si="29"/>
        <v>-0.47749608924459608</v>
      </c>
      <c r="S366" s="14">
        <v>0</v>
      </c>
    </row>
    <row r="367" spans="1:19" x14ac:dyDescent="0.3">
      <c r="A367">
        <f>VALUE(LEFT('SBB FNF CDEC Data'!L367,4))</f>
        <v>1952</v>
      </c>
      <c r="B367">
        <f>VALUE(RIGHT(LEFT('SBB FNF CDEC Data'!L367,6),2))</f>
        <v>3</v>
      </c>
      <c r="C367">
        <f t="shared" si="25"/>
        <v>1952</v>
      </c>
      <c r="D367" s="12">
        <v>1426.672656196137</v>
      </c>
      <c r="E367" s="13">
        <v>213.92925619834725</v>
      </c>
      <c r="F367" s="13">
        <f t="shared" si="26"/>
        <v>-1.1259498393960996</v>
      </c>
      <c r="G367" s="14">
        <v>0</v>
      </c>
      <c r="H367" s="12">
        <v>1356.382756156305</v>
      </c>
      <c r="I367" s="13">
        <v>213.92925619834679</v>
      </c>
      <c r="J367" s="13">
        <f t="shared" si="27"/>
        <v>-1.1006498720724096</v>
      </c>
      <c r="K367" s="14">
        <v>0</v>
      </c>
      <c r="L367" s="12">
        <v>1269.9999999999995</v>
      </c>
      <c r="M367" s="13">
        <v>49.201683466038006</v>
      </c>
      <c r="N367" s="13">
        <f t="shared" si="28"/>
        <v>-0.74149641401304223</v>
      </c>
      <c r="O367" s="14">
        <v>0</v>
      </c>
      <c r="P367" s="12">
        <v>1216.872568164197</v>
      </c>
      <c r="Q367" s="13">
        <v>213.92925619834719</v>
      </c>
      <c r="R367" s="13">
        <f t="shared" si="29"/>
        <v>-1.1242856494260138</v>
      </c>
      <c r="S367" s="14">
        <v>0</v>
      </c>
    </row>
    <row r="368" spans="1:19" x14ac:dyDescent="0.3">
      <c r="A368">
        <f>VALUE(LEFT('SBB FNF CDEC Data'!L368,4))</f>
        <v>1952</v>
      </c>
      <c r="B368">
        <f>VALUE(RIGHT(LEFT('SBB FNF CDEC Data'!L368,6),2))</f>
        <v>4</v>
      </c>
      <c r="C368">
        <f t="shared" si="25"/>
        <v>1952</v>
      </c>
      <c r="D368" s="12">
        <v>1500.0000000000075</v>
      </c>
      <c r="E368" s="13">
        <v>77.386820295693241</v>
      </c>
      <c r="F368" s="13">
        <f t="shared" si="26"/>
        <v>4.0594764918227781</v>
      </c>
      <c r="G368" s="14">
        <v>0</v>
      </c>
      <c r="H368" s="12">
        <v>1498.7588845654943</v>
      </c>
      <c r="I368" s="13">
        <v>146.39535642359473</v>
      </c>
      <c r="J368" s="13">
        <f t="shared" si="27"/>
        <v>4.0192280144054564</v>
      </c>
      <c r="K368" s="14">
        <v>0</v>
      </c>
      <c r="L368" s="12">
        <v>1270.0000000000002</v>
      </c>
      <c r="M368" s="13">
        <v>3.8404849406653359</v>
      </c>
      <c r="N368" s="13">
        <f t="shared" si="28"/>
        <v>3.8404849406646537</v>
      </c>
      <c r="O368" s="14">
        <v>0</v>
      </c>
      <c r="P368" s="12">
        <v>1421.5132034040353</v>
      </c>
      <c r="Q368" s="13">
        <v>208.54647528321507</v>
      </c>
      <c r="R368" s="13">
        <f t="shared" si="29"/>
        <v>3.9058400433767986</v>
      </c>
      <c r="S368" s="14">
        <v>0</v>
      </c>
    </row>
    <row r="369" spans="1:19" x14ac:dyDescent="0.3">
      <c r="A369">
        <f>VALUE(LEFT('SBB FNF CDEC Data'!L369,4))</f>
        <v>1952</v>
      </c>
      <c r="B369">
        <f>VALUE(RIGHT(LEFT('SBB FNF CDEC Data'!L369,6),2))</f>
        <v>5</v>
      </c>
      <c r="C369">
        <f t="shared" si="25"/>
        <v>1952</v>
      </c>
      <c r="D369" s="12">
        <v>1500.0000000000005</v>
      </c>
      <c r="E369" s="13">
        <v>7.0901647154755212</v>
      </c>
      <c r="F369" s="13">
        <f t="shared" si="26"/>
        <v>7.0901647154825698</v>
      </c>
      <c r="G369" s="14">
        <v>0</v>
      </c>
      <c r="H369" s="12">
        <v>1498.5707518999209</v>
      </c>
      <c r="I369" s="13">
        <v>6.8994395102838917</v>
      </c>
      <c r="J369" s="13">
        <f t="shared" si="27"/>
        <v>7.08757217585734</v>
      </c>
      <c r="K369" s="14">
        <v>0</v>
      </c>
      <c r="L369" s="12">
        <v>1269.9999999999993</v>
      </c>
      <c r="M369" s="13">
        <v>6.6401915967723495</v>
      </c>
      <c r="N369" s="13">
        <f t="shared" si="28"/>
        <v>6.640191596773259</v>
      </c>
      <c r="O369" s="14">
        <v>0</v>
      </c>
      <c r="P369" s="12">
        <v>1498.3026310595594</v>
      </c>
      <c r="Q369" s="13">
        <v>83.801584532450036</v>
      </c>
      <c r="R369" s="13">
        <f t="shared" si="29"/>
        <v>7.0121568769258857</v>
      </c>
      <c r="S369" s="14">
        <v>0</v>
      </c>
    </row>
    <row r="370" spans="1:19" x14ac:dyDescent="0.3">
      <c r="A370">
        <f>VALUE(LEFT('SBB FNF CDEC Data'!L370,4))</f>
        <v>1952</v>
      </c>
      <c r="B370">
        <f>VALUE(RIGHT(LEFT('SBB FNF CDEC Data'!L370,6),2))</f>
        <v>6</v>
      </c>
      <c r="C370">
        <f t="shared" si="25"/>
        <v>1952</v>
      </c>
      <c r="D370" s="12">
        <v>1499.9999999999893</v>
      </c>
      <c r="E370" s="13">
        <v>8.1324551110827592</v>
      </c>
      <c r="F370" s="13">
        <f t="shared" si="26"/>
        <v>6.2800796328458084</v>
      </c>
      <c r="G370" s="14">
        <v>1.8523754782480917</v>
      </c>
      <c r="H370" s="12">
        <v>1498.6205434163401</v>
      </c>
      <c r="I370" s="13">
        <v>8.1798251061234097</v>
      </c>
      <c r="J370" s="13">
        <f t="shared" si="27"/>
        <v>6.2776581114561267</v>
      </c>
      <c r="K370" s="14">
        <v>1.8523754782480917</v>
      </c>
      <c r="L370" s="12">
        <v>1270</v>
      </c>
      <c r="M370" s="13">
        <v>7.7338935640030666</v>
      </c>
      <c r="N370" s="13">
        <f t="shared" si="28"/>
        <v>5.8815180857542924</v>
      </c>
      <c r="O370" s="14">
        <v>1.8523754782480917</v>
      </c>
      <c r="P370" s="12">
        <v>1498.5616319218711</v>
      </c>
      <c r="Q370" s="13">
        <v>8.388747450837915</v>
      </c>
      <c r="R370" s="13">
        <f t="shared" si="29"/>
        <v>6.2773711102781</v>
      </c>
      <c r="S370" s="14">
        <v>1.8523754782480917</v>
      </c>
    </row>
    <row r="371" spans="1:19" x14ac:dyDescent="0.3">
      <c r="A371">
        <f>VALUE(LEFT('SBB FNF CDEC Data'!L371,4))</f>
        <v>1952</v>
      </c>
      <c r="B371">
        <f>VALUE(RIGHT(LEFT('SBB FNF CDEC Data'!L371,6),2))</f>
        <v>7</v>
      </c>
      <c r="C371">
        <f t="shared" si="25"/>
        <v>1952</v>
      </c>
      <c r="D371" s="12">
        <v>1499.9999999999995</v>
      </c>
      <c r="E371" s="13">
        <v>12.936568008450916</v>
      </c>
      <c r="F371" s="13">
        <f t="shared" si="26"/>
        <v>10.591231757189734</v>
      </c>
      <c r="G371" s="14">
        <v>2.3453362512509504</v>
      </c>
      <c r="H371" s="12">
        <v>1498.3597411746616</v>
      </c>
      <c r="I371" s="13">
        <v>12.671388402294381</v>
      </c>
      <c r="J371" s="13">
        <f t="shared" si="27"/>
        <v>10.586854392721879</v>
      </c>
      <c r="K371" s="14">
        <v>2.3453362512509504</v>
      </c>
      <c r="L371" s="12">
        <v>1269.9999999999989</v>
      </c>
      <c r="M371" s="13">
        <v>12.264401736427693</v>
      </c>
      <c r="N371" s="13">
        <f t="shared" si="28"/>
        <v>9.9190654851778799</v>
      </c>
      <c r="O371" s="14">
        <v>2.3453362512509504</v>
      </c>
      <c r="P371" s="12">
        <v>1497.5730409235462</v>
      </c>
      <c r="Q371" s="13">
        <v>11.942401483364929</v>
      </c>
      <c r="R371" s="13">
        <f t="shared" si="29"/>
        <v>10.585656230438959</v>
      </c>
      <c r="S371" s="14">
        <v>2.3453362512509504</v>
      </c>
    </row>
    <row r="372" spans="1:19" x14ac:dyDescent="0.3">
      <c r="A372">
        <f>VALUE(LEFT('SBB FNF CDEC Data'!L372,4))</f>
        <v>1952</v>
      </c>
      <c r="B372">
        <f>VALUE(RIGHT(LEFT('SBB FNF CDEC Data'!L372,6),2))</f>
        <v>8</v>
      </c>
      <c r="C372">
        <f t="shared" si="25"/>
        <v>1952</v>
      </c>
      <c r="D372" s="12">
        <v>1461.2424805502349</v>
      </c>
      <c r="E372" s="13">
        <v>0</v>
      </c>
      <c r="F372" s="13">
        <f t="shared" si="26"/>
        <v>9.2200777926093131</v>
      </c>
      <c r="G372" s="14">
        <v>29.537441657155373</v>
      </c>
      <c r="H372" s="12">
        <v>1459.6064484894339</v>
      </c>
      <c r="I372" s="13">
        <v>0</v>
      </c>
      <c r="J372" s="13">
        <f t="shared" si="27"/>
        <v>9.2158510280723611</v>
      </c>
      <c r="K372" s="14">
        <v>29.537441657155373</v>
      </c>
      <c r="L372" s="12">
        <v>1231.8363176532691</v>
      </c>
      <c r="M372" s="13">
        <v>0</v>
      </c>
      <c r="N372" s="13">
        <f t="shared" si="28"/>
        <v>8.626240689574356</v>
      </c>
      <c r="O372" s="14">
        <v>29.537441657155373</v>
      </c>
      <c r="P372" s="12">
        <v>1458.821775519468</v>
      </c>
      <c r="Q372" s="13">
        <v>0</v>
      </c>
      <c r="R372" s="13">
        <f t="shared" si="29"/>
        <v>9.2138237469227668</v>
      </c>
      <c r="S372" s="14">
        <v>29.537441657155373</v>
      </c>
    </row>
    <row r="373" spans="1:19" x14ac:dyDescent="0.3">
      <c r="A373">
        <f>VALUE(LEFT('SBB FNF CDEC Data'!L373,4))</f>
        <v>1952</v>
      </c>
      <c r="B373">
        <f>VALUE(RIGHT(LEFT('SBB FNF CDEC Data'!L373,6),2))</f>
        <v>9</v>
      </c>
      <c r="C373">
        <f t="shared" si="25"/>
        <v>1952</v>
      </c>
      <c r="D373" s="12">
        <v>1500</v>
      </c>
      <c r="E373" s="13">
        <v>47.056197885975251</v>
      </c>
      <c r="F373" s="13">
        <f t="shared" si="26"/>
        <v>7.4922822063324688</v>
      </c>
      <c r="G373" s="14">
        <v>0.80639622987764181</v>
      </c>
      <c r="H373" s="12">
        <v>1423.8021338508991</v>
      </c>
      <c r="I373" s="13">
        <v>1.4733852632794949E-4</v>
      </c>
      <c r="J373" s="13">
        <f t="shared" si="27"/>
        <v>7.4118588488079133</v>
      </c>
      <c r="K373" s="14">
        <v>28.392603128253249</v>
      </c>
      <c r="L373" s="12">
        <v>1196.5292461532792</v>
      </c>
      <c r="M373" s="13">
        <v>4.2445875061411023E-3</v>
      </c>
      <c r="N373" s="13">
        <f t="shared" si="28"/>
        <v>6.9187129592427787</v>
      </c>
      <c r="O373" s="14">
        <v>28.392603128253249</v>
      </c>
      <c r="P373" s="12">
        <v>1498.2523638041112</v>
      </c>
      <c r="Q373" s="13">
        <v>47.724979161447912</v>
      </c>
      <c r="R373" s="13">
        <f t="shared" si="29"/>
        <v>7.4879946469271346</v>
      </c>
      <c r="S373" s="14">
        <v>0.80639622987764381</v>
      </c>
    </row>
    <row r="374" spans="1:19" x14ac:dyDescent="0.3">
      <c r="A374">
        <f>VALUE(LEFT('SBB FNF CDEC Data'!L374,4))</f>
        <v>1952</v>
      </c>
      <c r="B374">
        <f>VALUE(RIGHT(LEFT('SBB FNF CDEC Data'!L374,6),2))</f>
        <v>10</v>
      </c>
      <c r="C374">
        <f t="shared" si="25"/>
        <v>1953</v>
      </c>
      <c r="D374" s="12">
        <v>1467.8368719427906</v>
      </c>
      <c r="E374" s="13">
        <v>0</v>
      </c>
      <c r="F374" s="13">
        <f t="shared" si="26"/>
        <v>4.5769211588337981</v>
      </c>
      <c r="G374" s="14">
        <v>27.586206898375607</v>
      </c>
      <c r="H374" s="12">
        <v>1391.7356736103552</v>
      </c>
      <c r="I374" s="13">
        <v>0</v>
      </c>
      <c r="J374" s="13">
        <f t="shared" si="27"/>
        <v>4.4802533421682398</v>
      </c>
      <c r="K374" s="14">
        <v>27.586206898375607</v>
      </c>
      <c r="L374" s="12">
        <v>1164.7715113344661</v>
      </c>
      <c r="M374" s="13">
        <v>0</v>
      </c>
      <c r="N374" s="13">
        <f t="shared" si="28"/>
        <v>4.171527920437498</v>
      </c>
      <c r="O374" s="14">
        <v>27.586206898375607</v>
      </c>
      <c r="P374" s="12">
        <v>1466.0914653094717</v>
      </c>
      <c r="Q374" s="13">
        <v>0</v>
      </c>
      <c r="R374" s="13">
        <f t="shared" si="29"/>
        <v>4.574691596263861</v>
      </c>
      <c r="S374" s="14">
        <v>27.586206898375607</v>
      </c>
    </row>
    <row r="375" spans="1:19" x14ac:dyDescent="0.3">
      <c r="A375">
        <f>VALUE(LEFT('SBB FNF CDEC Data'!L375,4))</f>
        <v>1952</v>
      </c>
      <c r="B375">
        <f>VALUE(RIGHT(LEFT('SBB FNF CDEC Data'!L375,6),2))</f>
        <v>11</v>
      </c>
      <c r="C375">
        <f t="shared" si="25"/>
        <v>1953</v>
      </c>
      <c r="D375" s="12">
        <v>1468.7809486946819</v>
      </c>
      <c r="E375" s="13">
        <v>0</v>
      </c>
      <c r="F375" s="13">
        <f t="shared" si="26"/>
        <v>-0.94407675189131623</v>
      </c>
      <c r="G375" s="14">
        <v>0</v>
      </c>
      <c r="H375" s="12">
        <v>1374.806286629811</v>
      </c>
      <c r="I375" s="13">
        <v>0</v>
      </c>
      <c r="J375" s="13">
        <f t="shared" si="27"/>
        <v>-0.92185268887726579</v>
      </c>
      <c r="K375" s="14">
        <v>17.851239669421489</v>
      </c>
      <c r="L375" s="12">
        <v>1165.6310252934015</v>
      </c>
      <c r="M375" s="13">
        <v>0</v>
      </c>
      <c r="N375" s="13">
        <f t="shared" si="28"/>
        <v>-0.85951395893539484</v>
      </c>
      <c r="O375" s="14">
        <v>0</v>
      </c>
      <c r="P375" s="12">
        <v>1449.1815233559707</v>
      </c>
      <c r="Q375" s="13">
        <v>0</v>
      </c>
      <c r="R375" s="13">
        <f t="shared" si="29"/>
        <v>-0.94129771592054112</v>
      </c>
      <c r="S375" s="14">
        <v>17.851239669421489</v>
      </c>
    </row>
    <row r="376" spans="1:19" x14ac:dyDescent="0.3">
      <c r="A376">
        <f>VALUE(LEFT('SBB FNF CDEC Data'!L376,4))</f>
        <v>1952</v>
      </c>
      <c r="B376">
        <f>VALUE(RIGHT(LEFT('SBB FNF CDEC Data'!L376,6),2))</f>
        <v>12</v>
      </c>
      <c r="C376">
        <f t="shared" si="25"/>
        <v>1953</v>
      </c>
      <c r="D376" s="12">
        <v>1472.9219235168196</v>
      </c>
      <c r="E376" s="13">
        <v>0</v>
      </c>
      <c r="F376" s="13">
        <f t="shared" si="26"/>
        <v>-4.1409748221376503</v>
      </c>
      <c r="G376" s="14">
        <v>0</v>
      </c>
      <c r="H376" s="12">
        <v>1384.844807110979</v>
      </c>
      <c r="I376" s="13">
        <v>0</v>
      </c>
      <c r="J376" s="13">
        <f t="shared" si="27"/>
        <v>-10.038520481168007</v>
      </c>
      <c r="K376" s="14">
        <v>0</v>
      </c>
      <c r="L376" s="12">
        <v>1175.0171255183661</v>
      </c>
      <c r="M376" s="13">
        <v>0</v>
      </c>
      <c r="N376" s="13">
        <f t="shared" si="28"/>
        <v>-9.3861002249645935</v>
      </c>
      <c r="O376" s="14">
        <v>0</v>
      </c>
      <c r="P376" s="12">
        <v>1454.6247296174338</v>
      </c>
      <c r="Q376" s="13">
        <v>0</v>
      </c>
      <c r="R376" s="13">
        <f t="shared" si="29"/>
        <v>-5.4432062614630468</v>
      </c>
      <c r="S376" s="14">
        <v>0</v>
      </c>
    </row>
    <row r="377" spans="1:19" x14ac:dyDescent="0.3">
      <c r="A377">
        <f>VALUE(LEFT('SBB FNF CDEC Data'!L377,4))</f>
        <v>1953</v>
      </c>
      <c r="B377">
        <f>VALUE(RIGHT(LEFT('SBB FNF CDEC Data'!L377,6),2))</f>
        <v>1</v>
      </c>
      <c r="C377">
        <f t="shared" si="25"/>
        <v>1953</v>
      </c>
      <c r="D377" s="12">
        <v>1499.9999999999986</v>
      </c>
      <c r="E377" s="13">
        <v>26.809808882062786</v>
      </c>
      <c r="F377" s="13">
        <f t="shared" si="26"/>
        <v>-0.268267601116289</v>
      </c>
      <c r="G377" s="14">
        <v>0</v>
      </c>
      <c r="H377" s="12">
        <v>1499.1557589131294</v>
      </c>
      <c r="I377" s="13">
        <v>111.3065402309783</v>
      </c>
      <c r="J377" s="13">
        <f t="shared" si="27"/>
        <v>-3.0044115711720849</v>
      </c>
      <c r="K377" s="14">
        <v>0</v>
      </c>
      <c r="L377" s="12">
        <v>1269.9999999999989</v>
      </c>
      <c r="M377" s="13">
        <v>92.170702574394511</v>
      </c>
      <c r="N377" s="13">
        <f t="shared" si="28"/>
        <v>-2.8121719072382234</v>
      </c>
      <c r="O377" s="14">
        <v>0</v>
      </c>
      <c r="P377" s="12">
        <v>1500</v>
      </c>
      <c r="Q377" s="13">
        <v>44.500022359327254</v>
      </c>
      <c r="R377" s="13">
        <f t="shared" si="29"/>
        <v>-0.87524802323896012</v>
      </c>
      <c r="S377" s="14">
        <v>0</v>
      </c>
    </row>
    <row r="378" spans="1:19" x14ac:dyDescent="0.3">
      <c r="A378">
        <f>VALUE(LEFT('SBB FNF CDEC Data'!L378,4))</f>
        <v>1953</v>
      </c>
      <c r="B378">
        <f>VALUE(RIGHT(LEFT('SBB FNF CDEC Data'!L378,6),2))</f>
        <v>2</v>
      </c>
      <c r="C378">
        <f t="shared" si="25"/>
        <v>1953</v>
      </c>
      <c r="D378" s="12">
        <v>1499.9999999999998</v>
      </c>
      <c r="E378" s="13">
        <v>1.6100384800566345</v>
      </c>
      <c r="F378" s="13">
        <f t="shared" si="26"/>
        <v>1.6100384800554977</v>
      </c>
      <c r="G378" s="14">
        <v>0</v>
      </c>
      <c r="H378" s="12">
        <v>1499.0578729465885</v>
      </c>
      <c r="I378" s="13">
        <v>1.5117585120541304</v>
      </c>
      <c r="J378" s="13">
        <f t="shared" si="27"/>
        <v>1.6096444785949739</v>
      </c>
      <c r="K378" s="14">
        <v>0</v>
      </c>
      <c r="L378" s="12">
        <v>1270</v>
      </c>
      <c r="M378" s="13">
        <v>1.5078583382425443</v>
      </c>
      <c r="N378" s="13">
        <f t="shared" si="28"/>
        <v>1.5078583382414075</v>
      </c>
      <c r="O378" s="14">
        <v>0</v>
      </c>
      <c r="P378" s="12">
        <v>1500.0000000000002</v>
      </c>
      <c r="Q378" s="13">
        <v>1.6100384800555729</v>
      </c>
      <c r="R378" s="13">
        <f t="shared" si="29"/>
        <v>1.6100384800553456</v>
      </c>
      <c r="S378" s="14">
        <v>0</v>
      </c>
    </row>
    <row r="379" spans="1:19" x14ac:dyDescent="0.3">
      <c r="A379">
        <f>VALUE(LEFT('SBB FNF CDEC Data'!L379,4))</f>
        <v>1953</v>
      </c>
      <c r="B379">
        <f>VALUE(RIGHT(LEFT('SBB FNF CDEC Data'!L379,6),2))</f>
        <v>3</v>
      </c>
      <c r="C379">
        <f t="shared" si="25"/>
        <v>1953</v>
      </c>
      <c r="D379" s="12">
        <v>1500</v>
      </c>
      <c r="E379" s="13">
        <v>1.8033029132852818</v>
      </c>
      <c r="F379" s="13">
        <f t="shared" si="26"/>
        <v>1.5126847202147489</v>
      </c>
      <c r="G379" s="14">
        <v>0.29061819307030556</v>
      </c>
      <c r="H379" s="12">
        <v>1498.9660129243898</v>
      </c>
      <c r="I379" s="13">
        <v>1.7110332918057873</v>
      </c>
      <c r="J379" s="13">
        <f t="shared" si="27"/>
        <v>1.512275120934198</v>
      </c>
      <c r="K379" s="14">
        <v>0.29061819307030556</v>
      </c>
      <c r="L379" s="12">
        <v>1270.0000000000005</v>
      </c>
      <c r="M379" s="13">
        <v>1.7073012703765802</v>
      </c>
      <c r="N379" s="13">
        <f t="shared" si="28"/>
        <v>1.4166830773047014</v>
      </c>
      <c r="O379" s="14">
        <v>0.29061819307142406</v>
      </c>
      <c r="P379" s="12">
        <v>1499.9624847574407</v>
      </c>
      <c r="Q379" s="13">
        <v>1.7657801187390463</v>
      </c>
      <c r="R379" s="13">
        <f t="shared" si="29"/>
        <v>1.5126771682282336</v>
      </c>
      <c r="S379" s="14">
        <v>0.29061819307030601</v>
      </c>
    </row>
    <row r="380" spans="1:19" x14ac:dyDescent="0.3">
      <c r="A380">
        <f>VALUE(LEFT('SBB FNF CDEC Data'!L380,4))</f>
        <v>1953</v>
      </c>
      <c r="B380">
        <f>VALUE(RIGHT(LEFT('SBB FNF CDEC Data'!L380,6),2))</f>
        <v>4</v>
      </c>
      <c r="C380">
        <f t="shared" si="25"/>
        <v>1953</v>
      </c>
      <c r="D380" s="12">
        <v>1497.6214149749746</v>
      </c>
      <c r="E380" s="13">
        <v>0</v>
      </c>
      <c r="F380" s="13">
        <f t="shared" si="26"/>
        <v>2.3785850250253588</v>
      </c>
      <c r="G380" s="14">
        <v>0</v>
      </c>
      <c r="H380" s="12">
        <v>1496.58810342472</v>
      </c>
      <c r="I380" s="13">
        <v>0</v>
      </c>
      <c r="J380" s="13">
        <f t="shared" si="27"/>
        <v>2.3779094996698404</v>
      </c>
      <c r="K380" s="14">
        <v>0</v>
      </c>
      <c r="L380" s="12">
        <v>1267.7724661773186</v>
      </c>
      <c r="M380" s="13">
        <v>0</v>
      </c>
      <c r="N380" s="13">
        <f t="shared" si="28"/>
        <v>2.2275338226818349</v>
      </c>
      <c r="O380" s="14">
        <v>0</v>
      </c>
      <c r="P380" s="12">
        <v>1497.5839242418986</v>
      </c>
      <c r="Q380" s="13">
        <v>0</v>
      </c>
      <c r="R380" s="13">
        <f t="shared" si="29"/>
        <v>2.3785605155421763</v>
      </c>
      <c r="S380" s="14">
        <v>0</v>
      </c>
    </row>
    <row r="381" spans="1:19" x14ac:dyDescent="0.3">
      <c r="A381">
        <f>VALUE(LEFT('SBB FNF CDEC Data'!L381,4))</f>
        <v>1953</v>
      </c>
      <c r="B381">
        <f>VALUE(RIGHT(LEFT('SBB FNF CDEC Data'!L381,6),2))</f>
        <v>5</v>
      </c>
      <c r="C381">
        <f t="shared" si="25"/>
        <v>1953</v>
      </c>
      <c r="D381" s="12">
        <v>1493.214962163953</v>
      </c>
      <c r="E381" s="13">
        <v>0</v>
      </c>
      <c r="F381" s="13">
        <f t="shared" si="26"/>
        <v>4.4064528110216088</v>
      </c>
      <c r="G381" s="14">
        <v>0</v>
      </c>
      <c r="H381" s="12">
        <v>1492.1829030097074</v>
      </c>
      <c r="I381" s="13">
        <v>0</v>
      </c>
      <c r="J381" s="13">
        <f t="shared" si="27"/>
        <v>4.4052004150125867</v>
      </c>
      <c r="K381" s="14">
        <v>0</v>
      </c>
      <c r="L381" s="12">
        <v>1263.646492053932</v>
      </c>
      <c r="M381" s="13">
        <v>0</v>
      </c>
      <c r="N381" s="13">
        <f t="shared" si="28"/>
        <v>4.1259741233866407</v>
      </c>
      <c r="O381" s="14">
        <v>0</v>
      </c>
      <c r="P381" s="12">
        <v>1493.1775168704289</v>
      </c>
      <c r="Q381" s="13">
        <v>0</v>
      </c>
      <c r="R381" s="13">
        <f t="shared" si="29"/>
        <v>4.4064073714696406</v>
      </c>
      <c r="S381" s="14">
        <v>0</v>
      </c>
    </row>
    <row r="382" spans="1:19" x14ac:dyDescent="0.3">
      <c r="A382">
        <f>VALUE(LEFT('SBB FNF CDEC Data'!L382,4))</f>
        <v>1953</v>
      </c>
      <c r="B382">
        <f>VALUE(RIGHT(LEFT('SBB FNF CDEC Data'!L382,6),2))</f>
        <v>6</v>
      </c>
      <c r="C382">
        <f t="shared" si="25"/>
        <v>1953</v>
      </c>
      <c r="D382" s="12">
        <v>1500</v>
      </c>
      <c r="E382" s="13">
        <v>16.28717759365917</v>
      </c>
      <c r="F382" s="13">
        <f t="shared" si="26"/>
        <v>7.3449797682196056</v>
      </c>
      <c r="G382" s="14">
        <v>2.1571599893925955</v>
      </c>
      <c r="H382" s="12">
        <v>1498.5543595261743</v>
      </c>
      <c r="I382" s="13">
        <v>15.871112250524439</v>
      </c>
      <c r="J382" s="13">
        <f t="shared" si="27"/>
        <v>7.3424957446649657</v>
      </c>
      <c r="K382" s="14">
        <v>2.1571599893925955</v>
      </c>
      <c r="L382" s="12">
        <v>1270</v>
      </c>
      <c r="M382" s="13">
        <v>15.388026966593483</v>
      </c>
      <c r="N382" s="13">
        <f t="shared" si="28"/>
        <v>6.8773590311328654</v>
      </c>
      <c r="O382" s="14">
        <v>2.1571599893925955</v>
      </c>
      <c r="P382" s="12">
        <v>1498.3111302427878</v>
      </c>
      <c r="Q382" s="13">
        <v>14.634053542983315</v>
      </c>
      <c r="R382" s="13">
        <f t="shared" si="29"/>
        <v>7.3432801812317976</v>
      </c>
      <c r="S382" s="14">
        <v>2.1571599893925955</v>
      </c>
    </row>
    <row r="383" spans="1:19" x14ac:dyDescent="0.3">
      <c r="A383">
        <f>VALUE(LEFT('SBB FNF CDEC Data'!L383,4))</f>
        <v>1953</v>
      </c>
      <c r="B383">
        <f>VALUE(RIGHT(LEFT('SBB FNF CDEC Data'!L383,6),2))</f>
        <v>7</v>
      </c>
      <c r="C383">
        <f t="shared" si="25"/>
        <v>1953</v>
      </c>
      <c r="D383" s="12">
        <v>1486.8268693538732</v>
      </c>
      <c r="E383" s="13">
        <v>5.4415014890497059E-5</v>
      </c>
      <c r="F383" s="13">
        <f t="shared" si="26"/>
        <v>10.673185060976365</v>
      </c>
      <c r="G383" s="14">
        <v>2.5000000001652891</v>
      </c>
      <c r="H383" s="12">
        <v>1485.3854858097891</v>
      </c>
      <c r="I383" s="13">
        <v>5.4890463165056883E-5</v>
      </c>
      <c r="J383" s="13">
        <f t="shared" si="27"/>
        <v>10.668928606683053</v>
      </c>
      <c r="K383" s="14">
        <v>2.5000000001652891</v>
      </c>
      <c r="L383" s="12">
        <v>1257.5068788504625</v>
      </c>
      <c r="M383" s="13">
        <v>6.1681194243405046E-5</v>
      </c>
      <c r="N383" s="13">
        <f t="shared" si="28"/>
        <v>9.9931828305663579</v>
      </c>
      <c r="O383" s="14">
        <v>2.5000000001653873</v>
      </c>
      <c r="P383" s="12">
        <v>1485.1429744633676</v>
      </c>
      <c r="Q383" s="13">
        <v>5.6677995662307884E-5</v>
      </c>
      <c r="R383" s="13">
        <f t="shared" si="29"/>
        <v>10.668212457250576</v>
      </c>
      <c r="S383" s="14">
        <v>2.5000000001652891</v>
      </c>
    </row>
    <row r="384" spans="1:19" x14ac:dyDescent="0.3">
      <c r="A384">
        <f>VALUE(LEFT('SBB FNF CDEC Data'!L384,4))</f>
        <v>1953</v>
      </c>
      <c r="B384">
        <f>VALUE(RIGHT(LEFT('SBB FNF CDEC Data'!L384,6),2))</f>
        <v>8</v>
      </c>
      <c r="C384">
        <f t="shared" si="25"/>
        <v>1953</v>
      </c>
      <c r="D384" s="12">
        <v>1448.7489275931566</v>
      </c>
      <c r="E384" s="13">
        <v>0</v>
      </c>
      <c r="F384" s="13">
        <f t="shared" si="26"/>
        <v>8.5319348524687726</v>
      </c>
      <c r="G384" s="14">
        <v>29.54600690824784</v>
      </c>
      <c r="H384" s="12">
        <v>1447.3109937729253</v>
      </c>
      <c r="I384" s="13">
        <v>0</v>
      </c>
      <c r="J384" s="13">
        <f t="shared" si="27"/>
        <v>8.5284851286159906</v>
      </c>
      <c r="K384" s="14">
        <v>29.54600690824784</v>
      </c>
      <c r="L384" s="12">
        <v>1219.9845429964319</v>
      </c>
      <c r="M384" s="13">
        <v>0</v>
      </c>
      <c r="N384" s="13">
        <f t="shared" si="28"/>
        <v>7.9763289457828037</v>
      </c>
      <c r="O384" s="14">
        <v>29.54600690824784</v>
      </c>
      <c r="P384" s="12">
        <v>1447.0690628476004</v>
      </c>
      <c r="Q384" s="13">
        <v>0</v>
      </c>
      <c r="R384" s="13">
        <f t="shared" si="29"/>
        <v>8.5279047075193617</v>
      </c>
      <c r="S384" s="14">
        <v>29.54600690824784</v>
      </c>
    </row>
    <row r="385" spans="1:19" x14ac:dyDescent="0.3">
      <c r="A385">
        <f>VALUE(LEFT('SBB FNF CDEC Data'!L385,4))</f>
        <v>1953</v>
      </c>
      <c r="B385">
        <f>VALUE(RIGHT(LEFT('SBB FNF CDEC Data'!L385,6),2))</f>
        <v>9</v>
      </c>
      <c r="C385">
        <f t="shared" si="25"/>
        <v>1953</v>
      </c>
      <c r="D385" s="12">
        <v>1412.8633437961828</v>
      </c>
      <c r="E385" s="13">
        <v>0</v>
      </c>
      <c r="F385" s="13">
        <f t="shared" si="26"/>
        <v>7.3971421219613269</v>
      </c>
      <c r="G385" s="14">
        <v>28.488441675012506</v>
      </c>
      <c r="H385" s="12">
        <v>1411.4283823468324</v>
      </c>
      <c r="I385" s="13">
        <v>0</v>
      </c>
      <c r="J385" s="13">
        <f t="shared" si="27"/>
        <v>7.3941697510803017</v>
      </c>
      <c r="K385" s="14">
        <v>28.488441675012506</v>
      </c>
      <c r="L385" s="12">
        <v>1184.5998588836255</v>
      </c>
      <c r="M385" s="13">
        <v>0</v>
      </c>
      <c r="N385" s="13">
        <f t="shared" si="28"/>
        <v>6.8962424377938198</v>
      </c>
      <c r="O385" s="14">
        <v>28.488441675012506</v>
      </c>
      <c r="P385" s="12">
        <v>1411.1869515199317</v>
      </c>
      <c r="Q385" s="13">
        <v>0</v>
      </c>
      <c r="R385" s="13">
        <f t="shared" si="29"/>
        <v>7.3936696526562748</v>
      </c>
      <c r="S385" s="14">
        <v>28.488441675012506</v>
      </c>
    </row>
    <row r="386" spans="1:19" x14ac:dyDescent="0.3">
      <c r="A386">
        <f>VALUE(LEFT('SBB FNF CDEC Data'!L386,4))</f>
        <v>1953</v>
      </c>
      <c r="B386">
        <f>VALUE(RIGHT(LEFT('SBB FNF CDEC Data'!L386,6),2))</f>
        <v>10</v>
      </c>
      <c r="C386">
        <f t="shared" si="25"/>
        <v>1954</v>
      </c>
      <c r="D386" s="12">
        <v>1381.7661422945728</v>
      </c>
      <c r="E386" s="13">
        <v>0</v>
      </c>
      <c r="F386" s="13">
        <f t="shared" si="26"/>
        <v>3.5109946032344084</v>
      </c>
      <c r="G386" s="14">
        <v>27.586206898375607</v>
      </c>
      <c r="H386" s="12">
        <v>1380.3326028215952</v>
      </c>
      <c r="I386" s="13">
        <v>0</v>
      </c>
      <c r="J386" s="13">
        <f t="shared" si="27"/>
        <v>3.5095726268616687</v>
      </c>
      <c r="K386" s="14">
        <v>27.586206898375607</v>
      </c>
      <c r="L386" s="12">
        <v>1153.7484042906351</v>
      </c>
      <c r="M386" s="13">
        <v>0</v>
      </c>
      <c r="N386" s="13">
        <f t="shared" si="28"/>
        <v>3.2652476946148141</v>
      </c>
      <c r="O386" s="14">
        <v>27.586206898375607</v>
      </c>
      <c r="P386" s="12">
        <v>1380.0914112407954</v>
      </c>
      <c r="Q386" s="13">
        <v>0</v>
      </c>
      <c r="R386" s="13">
        <f t="shared" si="29"/>
        <v>3.5093333807606228</v>
      </c>
      <c r="S386" s="14">
        <v>27.586206898375607</v>
      </c>
    </row>
    <row r="387" spans="1:19" x14ac:dyDescent="0.3">
      <c r="A387">
        <f>VALUE(LEFT('SBB FNF CDEC Data'!L387,4))</f>
        <v>1953</v>
      </c>
      <c r="B387">
        <f>VALUE(RIGHT(LEFT('SBB FNF CDEC Data'!L387,6),2))</f>
        <v>11</v>
      </c>
      <c r="C387">
        <f t="shared" ref="C387:C450" si="30">IF(B387&gt;=10,A387+1,A387)</f>
        <v>1954</v>
      </c>
      <c r="D387" s="12">
        <v>1458.7341642777119</v>
      </c>
      <c r="E387" s="13">
        <v>75.655580996089498</v>
      </c>
      <c r="F387" s="13">
        <f t="shared" si="26"/>
        <v>-1.3124409870496265</v>
      </c>
      <c r="G387" s="14">
        <v>0</v>
      </c>
      <c r="H387" s="12">
        <v>1457.3399209322722</v>
      </c>
      <c r="I387" s="13">
        <v>75.695397753884393</v>
      </c>
      <c r="J387" s="13">
        <f t="shared" si="27"/>
        <v>-1.3119203567926405</v>
      </c>
      <c r="K387" s="14">
        <v>0</v>
      </c>
      <c r="L387" s="12">
        <v>1230.6501567543016</v>
      </c>
      <c r="M387" s="13">
        <v>75.678997043573943</v>
      </c>
      <c r="N387" s="13">
        <f t="shared" si="28"/>
        <v>-1.2227554200925823</v>
      </c>
      <c r="O387" s="14">
        <v>0</v>
      </c>
      <c r="P387" s="12">
        <v>1457.1473281114302</v>
      </c>
      <c r="Q387" s="13">
        <v>75.744076378989462</v>
      </c>
      <c r="R387" s="13">
        <f t="shared" si="29"/>
        <v>-1.3118404916452846</v>
      </c>
      <c r="S387" s="14">
        <v>0</v>
      </c>
    </row>
    <row r="388" spans="1:19" x14ac:dyDescent="0.3">
      <c r="A388">
        <f>VALUE(LEFT('SBB FNF CDEC Data'!L388,4))</f>
        <v>1953</v>
      </c>
      <c r="B388">
        <f>VALUE(RIGHT(LEFT('SBB FNF CDEC Data'!L388,6),2))</f>
        <v>12</v>
      </c>
      <c r="C388">
        <f t="shared" si="30"/>
        <v>1954</v>
      </c>
      <c r="D388" s="12">
        <v>1457.9937143365664</v>
      </c>
      <c r="E388" s="13">
        <v>0</v>
      </c>
      <c r="F388" s="13">
        <f t="shared" ref="F388:F451" si="31">(E388-G388)-(D388-D387)</f>
        <v>0.7404499411454708</v>
      </c>
      <c r="G388" s="14">
        <v>0</v>
      </c>
      <c r="H388" s="12">
        <v>1456.5997575433507</v>
      </c>
      <c r="I388" s="13">
        <v>0</v>
      </c>
      <c r="J388" s="13">
        <f t="shared" ref="J388:J451" si="32">(I388-K388)-(H388-H387)</f>
        <v>0.7401633889214736</v>
      </c>
      <c r="K388" s="14">
        <v>0</v>
      </c>
      <c r="L388" s="12">
        <v>1229.9583359341407</v>
      </c>
      <c r="M388" s="13">
        <v>0</v>
      </c>
      <c r="N388" s="13">
        <f t="shared" ref="N388:N451" si="33">(M388-O388)-(L388-L387)</f>
        <v>0.69182082016095592</v>
      </c>
      <c r="O388" s="14">
        <v>0</v>
      </c>
      <c r="P388" s="12">
        <v>1456.4072043051981</v>
      </c>
      <c r="Q388" s="13">
        <v>0</v>
      </c>
      <c r="R388" s="13">
        <f t="shared" ref="R388:R451" si="34">(Q388-S388)-(P388-P387)</f>
        <v>0.74012380623207719</v>
      </c>
      <c r="S388" s="14">
        <v>0</v>
      </c>
    </row>
    <row r="389" spans="1:19" x14ac:dyDescent="0.3">
      <c r="A389">
        <f>VALUE(LEFT('SBB FNF CDEC Data'!L389,4))</f>
        <v>1954</v>
      </c>
      <c r="B389">
        <f>VALUE(RIGHT(LEFT('SBB FNF CDEC Data'!L389,6),2))</f>
        <v>1</v>
      </c>
      <c r="C389">
        <f t="shared" si="30"/>
        <v>1954</v>
      </c>
      <c r="D389" s="12">
        <v>1498.8158429794867</v>
      </c>
      <c r="E389" s="13">
        <v>37.006030969183939</v>
      </c>
      <c r="F389" s="13">
        <f t="shared" si="31"/>
        <v>-3.8160976737362944</v>
      </c>
      <c r="G389" s="14">
        <v>0</v>
      </c>
      <c r="H389" s="12">
        <v>1495.3260599630578</v>
      </c>
      <c r="I389" s="13">
        <v>37.00671477630938</v>
      </c>
      <c r="J389" s="13">
        <f t="shared" si="32"/>
        <v>-1.7195876433976736</v>
      </c>
      <c r="K389" s="14">
        <v>0</v>
      </c>
      <c r="L389" s="12">
        <v>1270.0000000000002</v>
      </c>
      <c r="M389" s="13">
        <v>36.522644539141481</v>
      </c>
      <c r="N389" s="13">
        <f t="shared" si="33"/>
        <v>-3.5190195267180684</v>
      </c>
      <c r="O389" s="14">
        <v>0</v>
      </c>
      <c r="P389" s="12">
        <v>1495.650897531372</v>
      </c>
      <c r="Q389" s="13">
        <v>37.007604244785021</v>
      </c>
      <c r="R389" s="13">
        <f t="shared" si="34"/>
        <v>-2.2360889813889244</v>
      </c>
      <c r="S389" s="14">
        <v>0</v>
      </c>
    </row>
    <row r="390" spans="1:19" x14ac:dyDescent="0.3">
      <c r="A390">
        <f>VALUE(LEFT('SBB FNF CDEC Data'!L390,4))</f>
        <v>1954</v>
      </c>
      <c r="B390">
        <f>VALUE(RIGHT(LEFT('SBB FNF CDEC Data'!L390,6),2))</f>
        <v>2</v>
      </c>
      <c r="C390">
        <f t="shared" si="30"/>
        <v>1954</v>
      </c>
      <c r="D390" s="12">
        <v>1499.9999999999995</v>
      </c>
      <c r="E390" s="13">
        <v>5.0388228971834974E-2</v>
      </c>
      <c r="F390" s="13">
        <f t="shared" si="31"/>
        <v>-1.1337687915410497</v>
      </c>
      <c r="G390" s="14">
        <v>0</v>
      </c>
      <c r="H390" s="12">
        <v>1499.999999999997</v>
      </c>
      <c r="I390" s="13">
        <v>4.4595144004419769</v>
      </c>
      <c r="J390" s="13">
        <f t="shared" si="32"/>
        <v>-0.21442563649728008</v>
      </c>
      <c r="K390" s="14">
        <v>0</v>
      </c>
      <c r="L390" s="12">
        <v>1270</v>
      </c>
      <c r="M390" s="13">
        <v>0</v>
      </c>
      <c r="N390" s="13">
        <f t="shared" si="33"/>
        <v>2.2737367544323206E-13</v>
      </c>
      <c r="O390" s="14">
        <v>0</v>
      </c>
      <c r="P390" s="12">
        <v>1499.9999999999998</v>
      </c>
      <c r="Q390" s="13">
        <v>3.8757006449972899</v>
      </c>
      <c r="R390" s="13">
        <f t="shared" si="34"/>
        <v>-0.47340182363044425</v>
      </c>
      <c r="S390" s="14">
        <v>0</v>
      </c>
    </row>
    <row r="391" spans="1:19" x14ac:dyDescent="0.3">
      <c r="A391">
        <f>VALUE(LEFT('SBB FNF CDEC Data'!L391,4))</f>
        <v>1954</v>
      </c>
      <c r="B391">
        <f>VALUE(RIGHT(LEFT('SBB FNF CDEC Data'!L391,6),2))</f>
        <v>3</v>
      </c>
      <c r="C391">
        <f t="shared" si="30"/>
        <v>1954</v>
      </c>
      <c r="D391" s="12">
        <v>1500</v>
      </c>
      <c r="E391" s="13">
        <v>0</v>
      </c>
      <c r="F391" s="13">
        <f t="shared" si="31"/>
        <v>-4.5474735088646412E-13</v>
      </c>
      <c r="G391" s="14">
        <v>0</v>
      </c>
      <c r="H391" s="12">
        <v>1500</v>
      </c>
      <c r="I391" s="13">
        <v>0</v>
      </c>
      <c r="J391" s="13">
        <f t="shared" si="32"/>
        <v>-2.9558577807620168E-12</v>
      </c>
      <c r="K391" s="14">
        <v>0</v>
      </c>
      <c r="L391" s="12">
        <v>1270</v>
      </c>
      <c r="M391" s="13">
        <v>0</v>
      </c>
      <c r="N391" s="13">
        <f t="shared" si="33"/>
        <v>0</v>
      </c>
      <c r="O391" s="14">
        <v>0</v>
      </c>
      <c r="P391" s="12">
        <v>1500</v>
      </c>
      <c r="Q391" s="13">
        <v>0</v>
      </c>
      <c r="R391" s="13">
        <f t="shared" si="34"/>
        <v>-2.2737367544323206E-13</v>
      </c>
      <c r="S391" s="14">
        <v>0</v>
      </c>
    </row>
    <row r="392" spans="1:19" x14ac:dyDescent="0.3">
      <c r="A392">
        <f>VALUE(LEFT('SBB FNF CDEC Data'!L392,4))</f>
        <v>1954</v>
      </c>
      <c r="B392">
        <f>VALUE(RIGHT(LEFT('SBB FNF CDEC Data'!L392,6),2))</f>
        <v>4</v>
      </c>
      <c r="C392">
        <f t="shared" si="30"/>
        <v>1954</v>
      </c>
      <c r="D392" s="12">
        <v>1496.4126551163952</v>
      </c>
      <c r="E392" s="13">
        <v>0</v>
      </c>
      <c r="F392" s="13">
        <f t="shared" si="31"/>
        <v>3.5873448836048283</v>
      </c>
      <c r="G392" s="14">
        <v>0</v>
      </c>
      <c r="H392" s="12">
        <v>1496.4126551163965</v>
      </c>
      <c r="I392" s="13">
        <v>0</v>
      </c>
      <c r="J392" s="13">
        <f t="shared" si="32"/>
        <v>3.587344883603464</v>
      </c>
      <c r="K392" s="14">
        <v>0</v>
      </c>
      <c r="L392" s="12">
        <v>1266.6405415358984</v>
      </c>
      <c r="M392" s="13">
        <v>0</v>
      </c>
      <c r="N392" s="13">
        <f t="shared" si="33"/>
        <v>3.3594584641016354</v>
      </c>
      <c r="O392" s="14">
        <v>0</v>
      </c>
      <c r="P392" s="12">
        <v>1496.412655116397</v>
      </c>
      <c r="Q392" s="13">
        <v>0</v>
      </c>
      <c r="R392" s="13">
        <f t="shared" si="34"/>
        <v>3.5873448836030093</v>
      </c>
      <c r="S392" s="14">
        <v>0</v>
      </c>
    </row>
    <row r="393" spans="1:19" x14ac:dyDescent="0.3">
      <c r="A393">
        <f>VALUE(LEFT('SBB FNF CDEC Data'!L393,4))</f>
        <v>1954</v>
      </c>
      <c r="B393">
        <f>VALUE(RIGHT(LEFT('SBB FNF CDEC Data'!L393,6),2))</f>
        <v>5</v>
      </c>
      <c r="C393">
        <f t="shared" si="30"/>
        <v>1954</v>
      </c>
      <c r="D393" s="12">
        <v>1489.0409036575893</v>
      </c>
      <c r="E393" s="13">
        <v>0</v>
      </c>
      <c r="F393" s="13">
        <f t="shared" si="31"/>
        <v>7.3717514588058748</v>
      </c>
      <c r="G393" s="14">
        <v>0</v>
      </c>
      <c r="H393" s="12">
        <v>1471.2072419659946</v>
      </c>
      <c r="I393" s="13">
        <v>0</v>
      </c>
      <c r="J393" s="13">
        <f t="shared" si="32"/>
        <v>7.3541734809796075</v>
      </c>
      <c r="K393" s="14">
        <v>17.851239669422302</v>
      </c>
      <c r="L393" s="12">
        <v>1259.7388146465571</v>
      </c>
      <c r="M393" s="13">
        <v>0</v>
      </c>
      <c r="N393" s="13">
        <f t="shared" si="33"/>
        <v>6.901726889341262</v>
      </c>
      <c r="O393" s="14">
        <v>0</v>
      </c>
      <c r="P393" s="12">
        <v>1471.2072419659974</v>
      </c>
      <c r="Q393" s="13">
        <v>0</v>
      </c>
      <c r="R393" s="13">
        <f t="shared" si="34"/>
        <v>7.3541734809795472</v>
      </c>
      <c r="S393" s="14">
        <v>17.851239669420089</v>
      </c>
    </row>
    <row r="394" spans="1:19" x14ac:dyDescent="0.3">
      <c r="A394">
        <f>VALUE(LEFT('SBB FNF CDEC Data'!L394,4))</f>
        <v>1954</v>
      </c>
      <c r="B394">
        <f>VALUE(RIGHT(LEFT('SBB FNF CDEC Data'!L394,6),2))</f>
        <v>6</v>
      </c>
      <c r="C394">
        <f t="shared" si="30"/>
        <v>1954</v>
      </c>
      <c r="D394" s="12">
        <v>1480.9720976231636</v>
      </c>
      <c r="E394" s="13">
        <v>8.0949926916341303E-5</v>
      </c>
      <c r="F394" s="13">
        <f t="shared" si="31"/>
        <v>7.422468055622252</v>
      </c>
      <c r="G394" s="14">
        <v>0.64641892873039764</v>
      </c>
      <c r="H394" s="12">
        <v>1388.6968847154592</v>
      </c>
      <c r="I394" s="13">
        <v>0</v>
      </c>
      <c r="J394" s="13">
        <f t="shared" si="32"/>
        <v>7.3103842410066733</v>
      </c>
      <c r="K394" s="14">
        <v>75.199973009528762</v>
      </c>
      <c r="L394" s="12">
        <v>1252.1460312366964</v>
      </c>
      <c r="M394" s="13">
        <v>9.1720622370796849E-5</v>
      </c>
      <c r="N394" s="13">
        <f t="shared" si="33"/>
        <v>6.946456201752631</v>
      </c>
      <c r="O394" s="14">
        <v>0.64641892873039764</v>
      </c>
      <c r="P394" s="12">
        <v>1371.0450927795846</v>
      </c>
      <c r="Q394" s="13">
        <v>0</v>
      </c>
      <c r="R394" s="13">
        <f t="shared" si="34"/>
        <v>7.2924822856796112</v>
      </c>
      <c r="S394" s="14">
        <v>92.869666900733151</v>
      </c>
    </row>
    <row r="395" spans="1:19" x14ac:dyDescent="0.3">
      <c r="A395">
        <f>VALUE(LEFT('SBB FNF CDEC Data'!L395,4))</f>
        <v>1954</v>
      </c>
      <c r="B395">
        <f>VALUE(RIGHT(LEFT('SBB FNF CDEC Data'!L395,6),2))</f>
        <v>7</v>
      </c>
      <c r="C395">
        <f t="shared" si="30"/>
        <v>1954</v>
      </c>
      <c r="D395" s="12">
        <v>1458.2653183260181</v>
      </c>
      <c r="E395" s="13">
        <v>0</v>
      </c>
      <c r="F395" s="13">
        <f t="shared" si="31"/>
        <v>10.708333508645289</v>
      </c>
      <c r="G395" s="14">
        <v>11.998445788500142</v>
      </c>
      <c r="H395" s="12">
        <v>1375.748190806024</v>
      </c>
      <c r="I395" s="13">
        <v>1.3693310661206339E-4</v>
      </c>
      <c r="J395" s="13">
        <f t="shared" si="32"/>
        <v>10.448830842376502</v>
      </c>
      <c r="K395" s="14">
        <v>2.5000000001652891</v>
      </c>
      <c r="L395" s="12">
        <v>1231.0346108861811</v>
      </c>
      <c r="M395" s="13">
        <v>0</v>
      </c>
      <c r="N395" s="13">
        <f t="shared" si="33"/>
        <v>10.014682210812682</v>
      </c>
      <c r="O395" s="14">
        <v>11.096738139702664</v>
      </c>
      <c r="P395" s="12">
        <v>1253.7420269221466</v>
      </c>
      <c r="Q395" s="13">
        <v>0</v>
      </c>
      <c r="R395" s="13">
        <f t="shared" si="34"/>
        <v>10.241914193424961</v>
      </c>
      <c r="S395" s="14">
        <v>107.06115166401305</v>
      </c>
    </row>
    <row r="396" spans="1:19" x14ac:dyDescent="0.3">
      <c r="A396">
        <f>VALUE(LEFT('SBB FNF CDEC Data'!L396,4))</f>
        <v>1954</v>
      </c>
      <c r="B396">
        <f>VALUE(RIGHT(LEFT('SBB FNF CDEC Data'!L396,6),2))</f>
        <v>8</v>
      </c>
      <c r="C396">
        <f t="shared" si="30"/>
        <v>1954</v>
      </c>
      <c r="D396" s="12">
        <v>1421.14928802535</v>
      </c>
      <c r="E396" s="13">
        <v>0</v>
      </c>
      <c r="F396" s="13">
        <f t="shared" si="31"/>
        <v>7.7018053762696539</v>
      </c>
      <c r="G396" s="14">
        <v>29.414224924398518</v>
      </c>
      <c r="H396" s="12">
        <v>1334.0040809328946</v>
      </c>
      <c r="I396" s="13">
        <v>0</v>
      </c>
      <c r="J396" s="13">
        <f t="shared" si="32"/>
        <v>7.5194925687845426</v>
      </c>
      <c r="K396" s="14">
        <v>34.224617304344903</v>
      </c>
      <c r="L396" s="12">
        <v>1194.4307133489342</v>
      </c>
      <c r="M396" s="13">
        <v>0</v>
      </c>
      <c r="N396" s="13">
        <f t="shared" si="33"/>
        <v>7.1896726128483905</v>
      </c>
      <c r="O396" s="14">
        <v>29.414224924398503</v>
      </c>
      <c r="P396" s="12">
        <v>1101.2262858213498</v>
      </c>
      <c r="Q396" s="13">
        <v>0</v>
      </c>
      <c r="R396" s="13">
        <f t="shared" si="34"/>
        <v>7.1085914901242973</v>
      </c>
      <c r="S396" s="14">
        <v>145.40714961067243</v>
      </c>
    </row>
    <row r="397" spans="1:19" x14ac:dyDescent="0.3">
      <c r="A397">
        <f>VALUE(LEFT('SBB FNF CDEC Data'!L397,4))</f>
        <v>1954</v>
      </c>
      <c r="B397">
        <f>VALUE(RIGHT(LEFT('SBB FNF CDEC Data'!L397,6),2))</f>
        <v>9</v>
      </c>
      <c r="C397">
        <f t="shared" si="30"/>
        <v>1954</v>
      </c>
      <c r="D397" s="12">
        <v>1384.9871622151063</v>
      </c>
      <c r="E397" s="13">
        <v>0</v>
      </c>
      <c r="F397" s="13">
        <f t="shared" si="31"/>
        <v>6.5744703061179308</v>
      </c>
      <c r="G397" s="14">
        <v>29.587655504125721</v>
      </c>
      <c r="H397" s="12">
        <v>1298.003768404692</v>
      </c>
      <c r="I397" s="13">
        <v>0</v>
      </c>
      <c r="J397" s="13">
        <f t="shared" si="32"/>
        <v>6.4126570240768679</v>
      </c>
      <c r="K397" s="14">
        <v>29.587655504125717</v>
      </c>
      <c r="L397" s="12">
        <v>1158.7224425454767</v>
      </c>
      <c r="M397" s="13">
        <v>0</v>
      </c>
      <c r="N397" s="13">
        <f t="shared" si="33"/>
        <v>6.1206152993318987</v>
      </c>
      <c r="O397" s="14">
        <v>29.587655504125582</v>
      </c>
      <c r="P397" s="12">
        <v>1065.7221820283883</v>
      </c>
      <c r="Q397" s="13">
        <v>0</v>
      </c>
      <c r="R397" s="13">
        <f t="shared" si="34"/>
        <v>5.9164482888358698</v>
      </c>
      <c r="S397" s="14">
        <v>29.587655504125717</v>
      </c>
    </row>
    <row r="398" spans="1:19" x14ac:dyDescent="0.3">
      <c r="A398">
        <f>VALUE(LEFT('SBB FNF CDEC Data'!L398,4))</f>
        <v>1954</v>
      </c>
      <c r="B398">
        <f>VALUE(RIGHT(LEFT('SBB FNF CDEC Data'!L398,6),2))</f>
        <v>10</v>
      </c>
      <c r="C398">
        <f t="shared" si="30"/>
        <v>1955</v>
      </c>
      <c r="D398" s="12">
        <v>1350.8830327710159</v>
      </c>
      <c r="E398" s="13">
        <v>0</v>
      </c>
      <c r="F398" s="13">
        <f t="shared" si="31"/>
        <v>4.0279225455510641</v>
      </c>
      <c r="G398" s="14">
        <v>30.07620689853934</v>
      </c>
      <c r="H398" s="12">
        <v>1264.0005496932156</v>
      </c>
      <c r="I398" s="13">
        <v>0</v>
      </c>
      <c r="J398" s="13">
        <f t="shared" si="32"/>
        <v>3.9270118129361578</v>
      </c>
      <c r="K398" s="14">
        <v>30.076206898540235</v>
      </c>
      <c r="L398" s="12">
        <v>1124.9060301893508</v>
      </c>
      <c r="M398" s="13">
        <v>0</v>
      </c>
      <c r="N398" s="13">
        <f t="shared" si="33"/>
        <v>3.7402054575857306</v>
      </c>
      <c r="O398" s="14">
        <v>30.076206898540235</v>
      </c>
      <c r="P398" s="12">
        <v>1032.032743903844</v>
      </c>
      <c r="Q398" s="13">
        <v>0</v>
      </c>
      <c r="R398" s="13">
        <f t="shared" si="34"/>
        <v>3.6132312260040855</v>
      </c>
      <c r="S398" s="14">
        <v>30.076206898540182</v>
      </c>
    </row>
    <row r="399" spans="1:19" x14ac:dyDescent="0.3">
      <c r="A399">
        <f>VALUE(LEFT('SBB FNF CDEC Data'!L399,4))</f>
        <v>1954</v>
      </c>
      <c r="B399">
        <f>VALUE(RIGHT(LEFT('SBB FNF CDEC Data'!L399,6),2))</f>
        <v>11</v>
      </c>
      <c r="C399">
        <f t="shared" si="30"/>
        <v>1955</v>
      </c>
      <c r="D399" s="12">
        <v>1354.3676937409944</v>
      </c>
      <c r="E399" s="13">
        <v>2.774080910695977E-4</v>
      </c>
      <c r="F399" s="13">
        <f t="shared" si="31"/>
        <v>-3.48438356188738</v>
      </c>
      <c r="G399" s="14">
        <v>0</v>
      </c>
      <c r="H399" s="12">
        <v>1267.3963758385446</v>
      </c>
      <c r="I399" s="13">
        <v>2.3277600105704702E-4</v>
      </c>
      <c r="J399" s="13">
        <f t="shared" si="32"/>
        <v>-3.3955933693279534</v>
      </c>
      <c r="K399" s="14">
        <v>0</v>
      </c>
      <c r="L399" s="12">
        <v>1128.1379737878262</v>
      </c>
      <c r="M399" s="13">
        <v>3.1476149029379628E-4</v>
      </c>
      <c r="N399" s="13">
        <f t="shared" si="33"/>
        <v>-3.231628836985188</v>
      </c>
      <c r="O399" s="14">
        <v>0</v>
      </c>
      <c r="P399" s="12">
        <v>1057.427582903782</v>
      </c>
      <c r="Q399" s="13">
        <v>22.259816252464464</v>
      </c>
      <c r="R399" s="13">
        <f t="shared" si="34"/>
        <v>-3.13502274747351</v>
      </c>
      <c r="S399" s="14">
        <v>0</v>
      </c>
    </row>
    <row r="400" spans="1:19" x14ac:dyDescent="0.3">
      <c r="A400">
        <f>VALUE(LEFT('SBB FNF CDEC Data'!L400,4))</f>
        <v>1954</v>
      </c>
      <c r="B400">
        <f>VALUE(RIGHT(LEFT('SBB FNF CDEC Data'!L400,6),2))</f>
        <v>12</v>
      </c>
      <c r="C400">
        <f t="shared" si="30"/>
        <v>1955</v>
      </c>
      <c r="D400" s="12">
        <v>1355.6950304078794</v>
      </c>
      <c r="E400" s="13">
        <v>0</v>
      </c>
      <c r="F400" s="13">
        <f t="shared" si="31"/>
        <v>-2.9873366669941959</v>
      </c>
      <c r="G400" s="14">
        <v>1.6600000001091926</v>
      </c>
      <c r="H400" s="12">
        <v>1268.6479976935216</v>
      </c>
      <c r="I400" s="13">
        <v>0</v>
      </c>
      <c r="J400" s="13">
        <f t="shared" si="32"/>
        <v>-2.9116218550867261</v>
      </c>
      <c r="K400" s="14">
        <v>1.6600000001097517</v>
      </c>
      <c r="L400" s="12">
        <v>1129.2488994064345</v>
      </c>
      <c r="M400" s="13">
        <v>0</v>
      </c>
      <c r="N400" s="13">
        <f t="shared" si="33"/>
        <v>-2.7709256187178748</v>
      </c>
      <c r="O400" s="14">
        <v>1.66000000010964</v>
      </c>
      <c r="P400" s="12">
        <v>1058.4670725155931</v>
      </c>
      <c r="Q400" s="13">
        <v>0</v>
      </c>
      <c r="R400" s="13">
        <f t="shared" si="34"/>
        <v>-2.6994896119205936</v>
      </c>
      <c r="S400" s="14">
        <v>1.6600000001094162</v>
      </c>
    </row>
    <row r="401" spans="1:19" x14ac:dyDescent="0.3">
      <c r="A401">
        <f>VALUE(LEFT('SBB FNF CDEC Data'!L401,4))</f>
        <v>1955</v>
      </c>
      <c r="B401">
        <f>VALUE(RIGHT(LEFT('SBB FNF CDEC Data'!L401,6),2))</f>
        <v>1</v>
      </c>
      <c r="C401">
        <f t="shared" si="30"/>
        <v>1955</v>
      </c>
      <c r="D401" s="12">
        <v>1368.7034324675419</v>
      </c>
      <c r="E401" s="13">
        <v>11.740906725133055</v>
      </c>
      <c r="F401" s="13">
        <f t="shared" si="31"/>
        <v>-1.267495334529503</v>
      </c>
      <c r="G401" s="14">
        <v>0</v>
      </c>
      <c r="H401" s="12">
        <v>1288.1901371381664</v>
      </c>
      <c r="I401" s="13">
        <v>18.305111594733962</v>
      </c>
      <c r="J401" s="13">
        <f t="shared" si="32"/>
        <v>-1.2370278499108558</v>
      </c>
      <c r="K401" s="14">
        <v>0</v>
      </c>
      <c r="L401" s="12">
        <v>1142.1670835689692</v>
      </c>
      <c r="M401" s="13">
        <v>11.741913081045704</v>
      </c>
      <c r="N401" s="13">
        <f t="shared" si="33"/>
        <v>-1.1762710814890678</v>
      </c>
      <c r="O401" s="14">
        <v>0</v>
      </c>
      <c r="P401" s="12">
        <v>1077.8943627493086</v>
      </c>
      <c r="Q401" s="13">
        <v>18.279704203263279</v>
      </c>
      <c r="R401" s="13">
        <f t="shared" si="34"/>
        <v>-1.1475860304521603</v>
      </c>
      <c r="S401" s="14">
        <v>0</v>
      </c>
    </row>
    <row r="402" spans="1:19" x14ac:dyDescent="0.3">
      <c r="A402">
        <f>VALUE(LEFT('SBB FNF CDEC Data'!L402,4))</f>
        <v>1955</v>
      </c>
      <c r="B402">
        <f>VALUE(RIGHT(LEFT('SBB FNF CDEC Data'!L402,6),2))</f>
        <v>2</v>
      </c>
      <c r="C402">
        <f t="shared" si="30"/>
        <v>1955</v>
      </c>
      <c r="D402" s="12">
        <v>1367.7120109242917</v>
      </c>
      <c r="E402" s="13">
        <v>0</v>
      </c>
      <c r="F402" s="13">
        <f t="shared" si="31"/>
        <v>0.99142154325022602</v>
      </c>
      <c r="G402" s="14">
        <v>0</v>
      </c>
      <c r="H402" s="12">
        <v>1269.3729196933205</v>
      </c>
      <c r="I402" s="13">
        <v>0</v>
      </c>
      <c r="J402" s="13">
        <f t="shared" si="32"/>
        <v>0.96597777542432439</v>
      </c>
      <c r="K402" s="14">
        <v>17.851239669421613</v>
      </c>
      <c r="L402" s="12">
        <v>1141.2465872300397</v>
      </c>
      <c r="M402" s="13">
        <v>0</v>
      </c>
      <c r="N402" s="13">
        <f t="shared" si="33"/>
        <v>0.92049633892952443</v>
      </c>
      <c r="O402" s="14">
        <v>0</v>
      </c>
      <c r="P402" s="12">
        <v>1076.9953314944244</v>
      </c>
      <c r="Q402" s="13">
        <v>0</v>
      </c>
      <c r="R402" s="13">
        <f t="shared" si="34"/>
        <v>0.8990312548842212</v>
      </c>
      <c r="S402" s="14">
        <v>0</v>
      </c>
    </row>
    <row r="403" spans="1:19" x14ac:dyDescent="0.3">
      <c r="A403">
        <f>VALUE(LEFT('SBB FNF CDEC Data'!L403,4))</f>
        <v>1955</v>
      </c>
      <c r="B403">
        <f>VALUE(RIGHT(LEFT('SBB FNF CDEC Data'!L403,6),2))</f>
        <v>3</v>
      </c>
      <c r="C403">
        <f t="shared" si="30"/>
        <v>1955</v>
      </c>
      <c r="D403" s="12">
        <v>1364.4118293084052</v>
      </c>
      <c r="E403" s="13">
        <v>0</v>
      </c>
      <c r="F403" s="13">
        <f t="shared" si="31"/>
        <v>2.2779713457821078</v>
      </c>
      <c r="G403" s="14">
        <v>1.0222102701043505</v>
      </c>
      <c r="H403" s="12">
        <v>1266.151515953472</v>
      </c>
      <c r="I403" s="13">
        <v>0</v>
      </c>
      <c r="J403" s="13">
        <f t="shared" si="32"/>
        <v>2.2131747047444259</v>
      </c>
      <c r="K403" s="14">
        <v>1.0082290351040573</v>
      </c>
      <c r="L403" s="12">
        <v>1138.108992669966</v>
      </c>
      <c r="M403" s="13">
        <v>0</v>
      </c>
      <c r="N403" s="13">
        <f t="shared" si="33"/>
        <v>2.1147427873245084</v>
      </c>
      <c r="O403" s="14">
        <v>1.0228517727491855</v>
      </c>
      <c r="P403" s="12">
        <v>1073.9560996003495</v>
      </c>
      <c r="Q403" s="13">
        <v>0</v>
      </c>
      <c r="R403" s="13">
        <f t="shared" si="34"/>
        <v>2.0654193595841104</v>
      </c>
      <c r="S403" s="14">
        <v>0.97381253449076322</v>
      </c>
    </row>
    <row r="404" spans="1:19" x14ac:dyDescent="0.3">
      <c r="A404">
        <f>VALUE(LEFT('SBB FNF CDEC Data'!L404,4))</f>
        <v>1955</v>
      </c>
      <c r="B404">
        <f>VALUE(RIGHT(LEFT('SBB FNF CDEC Data'!L404,6),2))</f>
        <v>4</v>
      </c>
      <c r="C404">
        <f t="shared" si="30"/>
        <v>1955</v>
      </c>
      <c r="D404" s="12">
        <v>1355.7302428249902</v>
      </c>
      <c r="E404" s="13">
        <v>0</v>
      </c>
      <c r="F404" s="13">
        <f t="shared" si="31"/>
        <v>0.81005247690523596</v>
      </c>
      <c r="G404" s="14">
        <v>7.8715340065097674</v>
      </c>
      <c r="H404" s="12">
        <v>1257.6008531322973</v>
      </c>
      <c r="I404" s="13">
        <v>0</v>
      </c>
      <c r="J404" s="13">
        <f t="shared" si="32"/>
        <v>0.78679136705481412</v>
      </c>
      <c r="K404" s="14">
        <v>7.7638714541198688</v>
      </c>
      <c r="L404" s="12">
        <v>1129.4808341096691</v>
      </c>
      <c r="M404" s="13">
        <v>0</v>
      </c>
      <c r="N404" s="13">
        <f t="shared" si="33"/>
        <v>0.75168466027459147</v>
      </c>
      <c r="O404" s="14">
        <v>7.8764739000223329</v>
      </c>
      <c r="P404" s="12">
        <v>1065.7230907089074</v>
      </c>
      <c r="Q404" s="13">
        <v>0</v>
      </c>
      <c r="R404" s="13">
        <f t="shared" si="34"/>
        <v>0.73416182896725868</v>
      </c>
      <c r="S404" s="14">
        <v>7.4988470624748098</v>
      </c>
    </row>
    <row r="405" spans="1:19" x14ac:dyDescent="0.3">
      <c r="A405">
        <f>VALUE(LEFT('SBB FNF CDEC Data'!L405,4))</f>
        <v>1955</v>
      </c>
      <c r="B405">
        <f>VALUE(RIGHT(LEFT('SBB FNF CDEC Data'!L405,6),2))</f>
        <v>5</v>
      </c>
      <c r="C405">
        <f t="shared" si="30"/>
        <v>1955</v>
      </c>
      <c r="D405" s="12">
        <v>1335.1952480123075</v>
      </c>
      <c r="E405" s="13">
        <v>0</v>
      </c>
      <c r="F405" s="13">
        <f t="shared" si="31"/>
        <v>6.9740496357493065</v>
      </c>
      <c r="G405" s="14">
        <v>13.560945176933419</v>
      </c>
      <c r="H405" s="12">
        <v>1237.4714034977671</v>
      </c>
      <c r="I405" s="13">
        <v>0</v>
      </c>
      <c r="J405" s="13">
        <f t="shared" si="32"/>
        <v>6.7688621228378185</v>
      </c>
      <c r="K405" s="14">
        <v>13.360587511692328</v>
      </c>
      <c r="L405" s="12">
        <v>1109.4460955349873</v>
      </c>
      <c r="M405" s="13">
        <v>0</v>
      </c>
      <c r="N405" s="13">
        <f t="shared" si="33"/>
        <v>6.4647431466284377</v>
      </c>
      <c r="O405" s="14">
        <v>13.569995428053359</v>
      </c>
      <c r="P405" s="12">
        <v>1028.7466080544571</v>
      </c>
      <c r="Q405" s="13">
        <v>0</v>
      </c>
      <c r="R405" s="13">
        <f t="shared" si="34"/>
        <v>6.2923010640056631</v>
      </c>
      <c r="S405" s="14">
        <v>30.684181590444702</v>
      </c>
    </row>
    <row r="406" spans="1:19" x14ac:dyDescent="0.3">
      <c r="A406">
        <f>VALUE(LEFT('SBB FNF CDEC Data'!L406,4))</f>
        <v>1955</v>
      </c>
      <c r="B406">
        <f>VALUE(RIGHT(LEFT('SBB FNF CDEC Data'!L406,6),2))</f>
        <v>6</v>
      </c>
      <c r="C406">
        <f t="shared" si="30"/>
        <v>1955</v>
      </c>
      <c r="D406" s="12">
        <v>1243.3934686293985</v>
      </c>
      <c r="E406" s="13">
        <v>0</v>
      </c>
      <c r="F406" s="13">
        <f t="shared" si="31"/>
        <v>7.9688076306450313</v>
      </c>
      <c r="G406" s="14">
        <v>83.832971752263958</v>
      </c>
      <c r="H406" s="12">
        <v>1151.298806853079</v>
      </c>
      <c r="I406" s="13">
        <v>0</v>
      </c>
      <c r="J406" s="13">
        <f t="shared" si="32"/>
        <v>7.7179657912877673</v>
      </c>
      <c r="K406" s="14">
        <v>78.454630853400388</v>
      </c>
      <c r="L406" s="12">
        <v>1018.2508323128512</v>
      </c>
      <c r="M406" s="13">
        <v>0</v>
      </c>
      <c r="N406" s="13">
        <f t="shared" si="33"/>
        <v>7.3561213058097508</v>
      </c>
      <c r="O406" s="14">
        <v>83.839141916326327</v>
      </c>
      <c r="P406" s="12">
        <v>919.092046920793</v>
      </c>
      <c r="Q406" s="13">
        <v>0</v>
      </c>
      <c r="R406" s="13">
        <f t="shared" si="34"/>
        <v>7.09125012735322</v>
      </c>
      <c r="S406" s="14">
        <v>102.56331100631084</v>
      </c>
    </row>
    <row r="407" spans="1:19" x14ac:dyDescent="0.3">
      <c r="A407">
        <f>VALUE(LEFT('SBB FNF CDEC Data'!L407,4))</f>
        <v>1955</v>
      </c>
      <c r="B407">
        <f>VALUE(RIGHT(LEFT('SBB FNF CDEC Data'!L407,6),2))</f>
        <v>7</v>
      </c>
      <c r="C407">
        <f t="shared" si="30"/>
        <v>1955</v>
      </c>
      <c r="D407" s="12">
        <v>1088.9123975072712</v>
      </c>
      <c r="E407" s="13">
        <v>0</v>
      </c>
      <c r="F407" s="13">
        <f t="shared" si="31"/>
        <v>8.8406791837393826</v>
      </c>
      <c r="G407" s="14">
        <v>145.64039193838795</v>
      </c>
      <c r="H407" s="12">
        <v>1000.2060002702814</v>
      </c>
      <c r="I407" s="13">
        <v>0</v>
      </c>
      <c r="J407" s="13">
        <f t="shared" si="32"/>
        <v>8.5447933737513608</v>
      </c>
      <c r="K407" s="14">
        <v>142.54801320904625</v>
      </c>
      <c r="L407" s="12">
        <v>864.51549036891822</v>
      </c>
      <c r="M407" s="13">
        <v>0</v>
      </c>
      <c r="N407" s="13">
        <f t="shared" si="33"/>
        <v>8.0827255992887217</v>
      </c>
      <c r="O407" s="14">
        <v>145.65261634464429</v>
      </c>
      <c r="P407" s="12">
        <v>770.7806676726309</v>
      </c>
      <c r="Q407" s="13">
        <v>0</v>
      </c>
      <c r="R407" s="13">
        <f t="shared" si="34"/>
        <v>7.7225324462843332</v>
      </c>
      <c r="S407" s="14">
        <v>140.58884680187776</v>
      </c>
    </row>
    <row r="408" spans="1:19" x14ac:dyDescent="0.3">
      <c r="A408">
        <f>VALUE(LEFT('SBB FNF CDEC Data'!L408,4))</f>
        <v>1955</v>
      </c>
      <c r="B408">
        <f>VALUE(RIGHT(LEFT('SBB FNF CDEC Data'!L408,6),2))</f>
        <v>8</v>
      </c>
      <c r="C408">
        <f t="shared" si="30"/>
        <v>1955</v>
      </c>
      <c r="D408" s="12">
        <v>951.79545916146628</v>
      </c>
      <c r="E408" s="13">
        <v>0</v>
      </c>
      <c r="F408" s="13">
        <f t="shared" si="31"/>
        <v>7.9951714636756037</v>
      </c>
      <c r="G408" s="14">
        <v>129.12176688212929</v>
      </c>
      <c r="H408" s="12">
        <v>863.84174826436697</v>
      </c>
      <c r="I408" s="13">
        <v>0</v>
      </c>
      <c r="J408" s="13">
        <f t="shared" si="32"/>
        <v>7.6843938045248592</v>
      </c>
      <c r="K408" s="14">
        <v>128.67985820138955</v>
      </c>
      <c r="L408" s="12">
        <v>728.17624851917753</v>
      </c>
      <c r="M408" s="13">
        <v>0</v>
      </c>
      <c r="N408" s="13">
        <f t="shared" si="33"/>
        <v>7.2089795847243181</v>
      </c>
      <c r="O408" s="14">
        <v>129.13026226501637</v>
      </c>
      <c r="P408" s="12">
        <v>636.61387983557563</v>
      </c>
      <c r="Q408" s="13">
        <v>0</v>
      </c>
      <c r="R408" s="13">
        <f t="shared" si="34"/>
        <v>6.7991048576392359</v>
      </c>
      <c r="S408" s="14">
        <v>127.36768297941603</v>
      </c>
    </row>
    <row r="409" spans="1:19" x14ac:dyDescent="0.3">
      <c r="A409">
        <f>VALUE(LEFT('SBB FNF CDEC Data'!L409,4))</f>
        <v>1955</v>
      </c>
      <c r="B409">
        <f>VALUE(RIGHT(LEFT('SBB FNF CDEC Data'!L409,6),2))</f>
        <v>9</v>
      </c>
      <c r="C409">
        <f t="shared" si="30"/>
        <v>1955</v>
      </c>
      <c r="D409" s="12">
        <v>861.10760837042835</v>
      </c>
      <c r="E409" s="13">
        <v>0</v>
      </c>
      <c r="F409" s="13">
        <f t="shared" si="31"/>
        <v>5.7849016181524036</v>
      </c>
      <c r="G409" s="14">
        <v>84.902949172885528</v>
      </c>
      <c r="H409" s="12">
        <v>782.72232347192335</v>
      </c>
      <c r="I409" s="13">
        <v>0</v>
      </c>
      <c r="J409" s="13">
        <f t="shared" si="32"/>
        <v>5.564070818925245</v>
      </c>
      <c r="K409" s="14">
        <v>75.555353973518379</v>
      </c>
      <c r="L409" s="12">
        <v>638.63006212391804</v>
      </c>
      <c r="M409" s="13">
        <v>0</v>
      </c>
      <c r="N409" s="13">
        <f t="shared" si="33"/>
        <v>5.1150125476604273</v>
      </c>
      <c r="O409" s="14">
        <v>84.431173847599069</v>
      </c>
      <c r="P409" s="12">
        <v>550.79070179372343</v>
      </c>
      <c r="Q409" s="13">
        <v>0</v>
      </c>
      <c r="R409" s="13">
        <f t="shared" si="34"/>
        <v>4.8027136192561244</v>
      </c>
      <c r="S409" s="14">
        <v>81.020464422596078</v>
      </c>
    </row>
    <row r="410" spans="1:19" x14ac:dyDescent="0.3">
      <c r="A410">
        <f>VALUE(LEFT('SBB FNF CDEC Data'!L410,4))</f>
        <v>1955</v>
      </c>
      <c r="B410">
        <f>VALUE(RIGHT(LEFT('SBB FNF CDEC Data'!L410,6),2))</f>
        <v>10</v>
      </c>
      <c r="C410">
        <f t="shared" si="30"/>
        <v>1956</v>
      </c>
      <c r="D410" s="12">
        <v>774.36929379917763</v>
      </c>
      <c r="E410" s="13">
        <v>0</v>
      </c>
      <c r="F410" s="13">
        <f t="shared" si="31"/>
        <v>3.2546320657979635</v>
      </c>
      <c r="G410" s="14">
        <v>83.483682505452762</v>
      </c>
      <c r="H410" s="12">
        <v>703.3313837938183</v>
      </c>
      <c r="I410" s="13">
        <v>0</v>
      </c>
      <c r="J410" s="13">
        <f t="shared" si="32"/>
        <v>3.1126983278860365</v>
      </c>
      <c r="K410" s="14">
        <v>76.278241350219005</v>
      </c>
      <c r="L410" s="12">
        <v>552.32493474134935</v>
      </c>
      <c r="M410" s="13">
        <v>0</v>
      </c>
      <c r="N410" s="13">
        <f t="shared" si="33"/>
        <v>2.8214448771159226</v>
      </c>
      <c r="O410" s="14">
        <v>83.483682505452762</v>
      </c>
      <c r="P410" s="12">
        <v>464.73477518932367</v>
      </c>
      <c r="Q410" s="13">
        <v>0</v>
      </c>
      <c r="R410" s="13">
        <f t="shared" si="34"/>
        <v>2.5722440989469959</v>
      </c>
      <c r="S410" s="14">
        <v>83.483682505452762</v>
      </c>
    </row>
    <row r="411" spans="1:19" x14ac:dyDescent="0.3">
      <c r="A411">
        <f>VALUE(LEFT('SBB FNF CDEC Data'!L411,4))</f>
        <v>1955</v>
      </c>
      <c r="B411">
        <f>VALUE(RIGHT(LEFT('SBB FNF CDEC Data'!L411,6),2))</f>
        <v>11</v>
      </c>
      <c r="C411">
        <f t="shared" si="30"/>
        <v>1956</v>
      </c>
      <c r="D411" s="12">
        <v>697.23103090673271</v>
      </c>
      <c r="E411" s="13">
        <v>0</v>
      </c>
      <c r="F411" s="13">
        <f t="shared" si="31"/>
        <v>-0.59576849533361553</v>
      </c>
      <c r="G411" s="14">
        <v>77.734031387778529</v>
      </c>
      <c r="H411" s="12">
        <v>669.17181462975304</v>
      </c>
      <c r="I411" s="13">
        <v>0</v>
      </c>
      <c r="J411" s="13">
        <f t="shared" si="32"/>
        <v>-0.57781262478339812</v>
      </c>
      <c r="K411" s="14">
        <v>34.737381788848658</v>
      </c>
      <c r="L411" s="12">
        <v>475.08844321356901</v>
      </c>
      <c r="M411" s="13">
        <v>0</v>
      </c>
      <c r="N411" s="13">
        <f t="shared" si="33"/>
        <v>-0.49753985999788597</v>
      </c>
      <c r="O411" s="14">
        <v>77.734031387778231</v>
      </c>
      <c r="P411" s="12">
        <v>387.4533127298152</v>
      </c>
      <c r="Q411" s="13">
        <v>0</v>
      </c>
      <c r="R411" s="13">
        <f t="shared" si="34"/>
        <v>-0.45256892827012507</v>
      </c>
      <c r="S411" s="14">
        <v>77.7340313877786</v>
      </c>
    </row>
    <row r="412" spans="1:19" x14ac:dyDescent="0.3">
      <c r="A412">
        <f>VALUE(LEFT('SBB FNF CDEC Data'!L412,4))</f>
        <v>1955</v>
      </c>
      <c r="B412">
        <f>VALUE(RIGHT(LEFT('SBB FNF CDEC Data'!L412,6),2))</f>
        <v>12</v>
      </c>
      <c r="C412">
        <f t="shared" si="30"/>
        <v>1956</v>
      </c>
      <c r="D412" s="12">
        <v>702.24670522135148</v>
      </c>
      <c r="E412" s="13">
        <v>0</v>
      </c>
      <c r="F412" s="13">
        <f t="shared" si="31"/>
        <v>-6.6756743147285151</v>
      </c>
      <c r="G412" s="14">
        <v>1.6600000001097517</v>
      </c>
      <c r="H412" s="12">
        <v>674.07075336040361</v>
      </c>
      <c r="I412" s="13">
        <v>0</v>
      </c>
      <c r="J412" s="13">
        <f t="shared" si="32"/>
        <v>-6.558938730760322</v>
      </c>
      <c r="K412" s="14">
        <v>1.6600000001097517</v>
      </c>
      <c r="L412" s="12">
        <v>478.91272031453303</v>
      </c>
      <c r="M412" s="13">
        <v>0</v>
      </c>
      <c r="N412" s="13">
        <f t="shared" si="33"/>
        <v>-5.4842771010737765</v>
      </c>
      <c r="O412" s="14">
        <v>1.6600000001097517</v>
      </c>
      <c r="P412" s="12">
        <v>390.76006900265031</v>
      </c>
      <c r="Q412" s="13">
        <v>0</v>
      </c>
      <c r="R412" s="13">
        <f t="shared" si="34"/>
        <v>-4.966756272945986</v>
      </c>
      <c r="S412" s="14">
        <v>1.6600000001108701</v>
      </c>
    </row>
    <row r="413" spans="1:19" x14ac:dyDescent="0.3">
      <c r="A413">
        <f>VALUE(LEFT('SBB FNF CDEC Data'!L413,4))</f>
        <v>1956</v>
      </c>
      <c r="B413">
        <f>VALUE(RIGHT(LEFT('SBB FNF CDEC Data'!L413,6),2))</f>
        <v>1</v>
      </c>
      <c r="C413">
        <f t="shared" si="30"/>
        <v>1956</v>
      </c>
      <c r="D413" s="12">
        <v>911.41559541028982</v>
      </c>
      <c r="E413" s="13">
        <v>203.6231404958684</v>
      </c>
      <c r="F413" s="13">
        <f t="shared" si="31"/>
        <v>-5.5457496930699506</v>
      </c>
      <c r="G413" s="14">
        <v>0</v>
      </c>
      <c r="H413" s="12">
        <v>883.14838590383351</v>
      </c>
      <c r="I413" s="13">
        <v>203.62314049586689</v>
      </c>
      <c r="J413" s="13">
        <f t="shared" si="32"/>
        <v>-5.4544920475630079</v>
      </c>
      <c r="K413" s="14">
        <v>0</v>
      </c>
      <c r="L413" s="12">
        <v>687.29328752479853</v>
      </c>
      <c r="M413" s="13">
        <v>203.62314049586752</v>
      </c>
      <c r="N413" s="13">
        <f t="shared" si="33"/>
        <v>-4.7574267143979796</v>
      </c>
      <c r="O413" s="14">
        <v>0</v>
      </c>
      <c r="P413" s="12">
        <v>598.73627517460943</v>
      </c>
      <c r="Q413" s="13">
        <v>203.62314049586783</v>
      </c>
      <c r="R413" s="13">
        <f t="shared" si="34"/>
        <v>-4.3530656760912905</v>
      </c>
      <c r="S413" s="14">
        <v>0</v>
      </c>
    </row>
    <row r="414" spans="1:19" x14ac:dyDescent="0.3">
      <c r="A414">
        <f>VALUE(LEFT('SBB FNF CDEC Data'!L414,4))</f>
        <v>1956</v>
      </c>
      <c r="B414">
        <f>VALUE(RIGHT(LEFT('SBB FNF CDEC Data'!L414,6),2))</f>
        <v>2</v>
      </c>
      <c r="C414">
        <f t="shared" si="30"/>
        <v>1956</v>
      </c>
      <c r="D414" s="12">
        <v>1058.5724945807794</v>
      </c>
      <c r="E414" s="13">
        <v>145.78630852345404</v>
      </c>
      <c r="F414" s="13">
        <f t="shared" si="31"/>
        <v>-1.3705906470355842</v>
      </c>
      <c r="G414" s="14">
        <v>0</v>
      </c>
      <c r="H414" s="12">
        <v>1030.4604585626873</v>
      </c>
      <c r="I414" s="13">
        <v>145.95853086811101</v>
      </c>
      <c r="J414" s="13">
        <f t="shared" si="32"/>
        <v>-1.3535417907428098</v>
      </c>
      <c r="K414" s="14">
        <v>0</v>
      </c>
      <c r="L414" s="12">
        <v>834.30728510265351</v>
      </c>
      <c r="M414" s="13">
        <v>145.7872327598125</v>
      </c>
      <c r="N414" s="13">
        <f t="shared" si="33"/>
        <v>-1.2267648180424828</v>
      </c>
      <c r="O414" s="14">
        <v>0</v>
      </c>
      <c r="P414" s="12">
        <v>745.65732825711871</v>
      </c>
      <c r="Q414" s="13">
        <v>145.74695933133032</v>
      </c>
      <c r="R414" s="13">
        <f t="shared" si="34"/>
        <v>-1.1740937511789582</v>
      </c>
      <c r="S414" s="14">
        <v>0</v>
      </c>
    </row>
    <row r="415" spans="1:19" x14ac:dyDescent="0.3">
      <c r="A415">
        <f>VALUE(LEFT('SBB FNF CDEC Data'!L415,4))</f>
        <v>1956</v>
      </c>
      <c r="B415">
        <f>VALUE(RIGHT(LEFT('SBB FNF CDEC Data'!L415,6),2))</f>
        <v>3</v>
      </c>
      <c r="C415">
        <f t="shared" si="30"/>
        <v>1956</v>
      </c>
      <c r="D415" s="12">
        <v>1226.9662287125293</v>
      </c>
      <c r="E415" s="13">
        <v>171.13482851060689</v>
      </c>
      <c r="F415" s="13">
        <f t="shared" si="31"/>
        <v>2.7410943788570421</v>
      </c>
      <c r="G415" s="14">
        <v>0</v>
      </c>
      <c r="H415" s="12">
        <v>1198.8910724462498</v>
      </c>
      <c r="I415" s="13">
        <v>171.14561531210157</v>
      </c>
      <c r="J415" s="13">
        <f t="shared" si="32"/>
        <v>2.7150014285390682</v>
      </c>
      <c r="K415" s="14">
        <v>0</v>
      </c>
      <c r="L415" s="12">
        <v>1002.9375132886197</v>
      </c>
      <c r="M415" s="13">
        <v>171.13527364556174</v>
      </c>
      <c r="N415" s="13">
        <f t="shared" si="33"/>
        <v>2.50504545959555</v>
      </c>
      <c r="O415" s="14">
        <v>0</v>
      </c>
      <c r="P415" s="12">
        <v>914.40264513284149</v>
      </c>
      <c r="Q415" s="13">
        <v>171.14349027681794</v>
      </c>
      <c r="R415" s="13">
        <f t="shared" si="34"/>
        <v>2.3981734010951641</v>
      </c>
      <c r="S415" s="14">
        <v>0</v>
      </c>
    </row>
    <row r="416" spans="1:19" x14ac:dyDescent="0.3">
      <c r="A416">
        <f>VALUE(LEFT('SBB FNF CDEC Data'!L416,4))</f>
        <v>1956</v>
      </c>
      <c r="B416">
        <f>VALUE(RIGHT(LEFT('SBB FNF CDEC Data'!L416,6),2))</f>
        <v>4</v>
      </c>
      <c r="C416">
        <f t="shared" si="30"/>
        <v>1956</v>
      </c>
      <c r="D416" s="12">
        <v>1224.3615440041567</v>
      </c>
      <c r="E416" s="13">
        <v>0</v>
      </c>
      <c r="F416" s="13">
        <f t="shared" si="31"/>
        <v>2.6046847083725879</v>
      </c>
      <c r="G416" s="14">
        <v>0</v>
      </c>
      <c r="H416" s="12">
        <v>1196.3121404867738</v>
      </c>
      <c r="I416" s="13">
        <v>0</v>
      </c>
      <c r="J416" s="13">
        <f t="shared" si="32"/>
        <v>2.5789319594759945</v>
      </c>
      <c r="K416" s="14">
        <v>0</v>
      </c>
      <c r="L416" s="12">
        <v>1000.5432785645135</v>
      </c>
      <c r="M416" s="13">
        <v>0</v>
      </c>
      <c r="N416" s="13">
        <f t="shared" si="33"/>
        <v>2.3942347241062407</v>
      </c>
      <c r="O416" s="14">
        <v>0</v>
      </c>
      <c r="P416" s="12">
        <v>912.1012308120205</v>
      </c>
      <c r="Q416" s="13">
        <v>0</v>
      </c>
      <c r="R416" s="13">
        <f t="shared" si="34"/>
        <v>2.3014143208209816</v>
      </c>
      <c r="S416" s="14">
        <v>0</v>
      </c>
    </row>
    <row r="417" spans="1:19" x14ac:dyDescent="0.3">
      <c r="A417">
        <f>VALUE(LEFT('SBB FNF CDEC Data'!L417,4))</f>
        <v>1956</v>
      </c>
      <c r="B417">
        <f>VALUE(RIGHT(LEFT('SBB FNF CDEC Data'!L417,6),2))</f>
        <v>5</v>
      </c>
      <c r="C417">
        <f t="shared" si="30"/>
        <v>1956</v>
      </c>
      <c r="D417" s="12">
        <v>1218.8285475091318</v>
      </c>
      <c r="E417" s="13">
        <v>0</v>
      </c>
      <c r="F417" s="13">
        <f t="shared" si="31"/>
        <v>5.5329964950249177</v>
      </c>
      <c r="G417" s="14">
        <v>0</v>
      </c>
      <c r="H417" s="12">
        <v>1190.8338716132907</v>
      </c>
      <c r="I417" s="13">
        <v>0</v>
      </c>
      <c r="J417" s="13">
        <f t="shared" si="32"/>
        <v>5.4782688734831027</v>
      </c>
      <c r="K417" s="14">
        <v>0</v>
      </c>
      <c r="L417" s="12">
        <v>995.45836728629945</v>
      </c>
      <c r="M417" s="13">
        <v>0</v>
      </c>
      <c r="N417" s="13">
        <f t="shared" si="33"/>
        <v>5.0849112782140082</v>
      </c>
      <c r="O417" s="14">
        <v>0</v>
      </c>
      <c r="P417" s="12">
        <v>907.2134814993575</v>
      </c>
      <c r="Q417" s="13">
        <v>0</v>
      </c>
      <c r="R417" s="13">
        <f t="shared" si="34"/>
        <v>4.8877493126630043</v>
      </c>
      <c r="S417" s="14">
        <v>0</v>
      </c>
    </row>
    <row r="418" spans="1:19" x14ac:dyDescent="0.3">
      <c r="A418">
        <f>VALUE(LEFT('SBB FNF CDEC Data'!L418,4))</f>
        <v>1956</v>
      </c>
      <c r="B418">
        <f>VALUE(RIGHT(LEFT('SBB FNF CDEC Data'!L418,6),2))</f>
        <v>6</v>
      </c>
      <c r="C418">
        <f t="shared" si="30"/>
        <v>1956</v>
      </c>
      <c r="D418" s="12">
        <v>1208.7381713843308</v>
      </c>
      <c r="E418" s="13">
        <v>0</v>
      </c>
      <c r="F418" s="13">
        <f t="shared" si="31"/>
        <v>8.0782746043444309</v>
      </c>
      <c r="G418" s="14">
        <v>2.0121015204565382</v>
      </c>
      <c r="H418" s="12">
        <v>1180.8233933953525</v>
      </c>
      <c r="I418" s="13">
        <v>0</v>
      </c>
      <c r="J418" s="13">
        <f t="shared" si="32"/>
        <v>7.9983766974817225</v>
      </c>
      <c r="K418" s="14">
        <v>2.0121015204565484</v>
      </c>
      <c r="L418" s="12">
        <v>986.02538909604277</v>
      </c>
      <c r="M418" s="13">
        <v>0</v>
      </c>
      <c r="N418" s="13">
        <f t="shared" si="33"/>
        <v>7.4208766698001387</v>
      </c>
      <c r="O418" s="14">
        <v>2.0121015204565382</v>
      </c>
      <c r="P418" s="12">
        <v>898.06835500636976</v>
      </c>
      <c r="Q418" s="13">
        <v>0</v>
      </c>
      <c r="R418" s="13">
        <f t="shared" si="34"/>
        <v>7.1330249725312029</v>
      </c>
      <c r="S418" s="14">
        <v>2.01210152045654</v>
      </c>
    </row>
    <row r="419" spans="1:19" x14ac:dyDescent="0.3">
      <c r="A419">
        <f>VALUE(LEFT('SBB FNF CDEC Data'!L419,4))</f>
        <v>1956</v>
      </c>
      <c r="B419">
        <f>VALUE(RIGHT(LEFT('SBB FNF CDEC Data'!L419,6),2))</f>
        <v>7</v>
      </c>
      <c r="C419">
        <f t="shared" si="30"/>
        <v>1956</v>
      </c>
      <c r="D419" s="12">
        <v>1196.8591767292103</v>
      </c>
      <c r="E419" s="13">
        <v>0</v>
      </c>
      <c r="F419" s="13">
        <f t="shared" si="31"/>
        <v>9.3789946549552603</v>
      </c>
      <c r="G419" s="14">
        <v>2.5000000001652891</v>
      </c>
      <c r="H419" s="12">
        <v>1169.037175004825</v>
      </c>
      <c r="I419" s="13">
        <v>0</v>
      </c>
      <c r="J419" s="13">
        <f t="shared" si="32"/>
        <v>9.2862183903621478</v>
      </c>
      <c r="K419" s="14">
        <v>2.5000000001652891</v>
      </c>
      <c r="L419" s="12">
        <v>974.91520559875505</v>
      </c>
      <c r="M419" s="13">
        <v>0</v>
      </c>
      <c r="N419" s="13">
        <f t="shared" si="33"/>
        <v>8.6101834971224314</v>
      </c>
      <c r="O419" s="14">
        <v>2.5000000001652891</v>
      </c>
      <c r="P419" s="12">
        <v>887.29238433089779</v>
      </c>
      <c r="Q419" s="13">
        <v>0</v>
      </c>
      <c r="R419" s="13">
        <f t="shared" si="34"/>
        <v>8.2759706753066773</v>
      </c>
      <c r="S419" s="14">
        <v>2.5000000001652891</v>
      </c>
    </row>
    <row r="420" spans="1:19" x14ac:dyDescent="0.3">
      <c r="A420">
        <f>VALUE(LEFT('SBB FNF CDEC Data'!L420,4))</f>
        <v>1956</v>
      </c>
      <c r="B420">
        <f>VALUE(RIGHT(LEFT('SBB FNF CDEC Data'!L420,6),2))</f>
        <v>8</v>
      </c>
      <c r="C420">
        <f t="shared" si="30"/>
        <v>1956</v>
      </c>
      <c r="D420" s="12">
        <v>1159.0552152389598</v>
      </c>
      <c r="E420" s="13">
        <v>0</v>
      </c>
      <c r="F420" s="13">
        <f t="shared" si="31"/>
        <v>8.1731932644853984</v>
      </c>
      <c r="G420" s="14">
        <v>29.63076822576506</v>
      </c>
      <c r="H420" s="12">
        <v>1131.3145265431399</v>
      </c>
      <c r="I420" s="13">
        <v>0</v>
      </c>
      <c r="J420" s="13">
        <f t="shared" si="32"/>
        <v>8.0918802359200797</v>
      </c>
      <c r="K420" s="14">
        <v>29.63076822576506</v>
      </c>
      <c r="L420" s="12">
        <v>937.79517957429334</v>
      </c>
      <c r="M420" s="13">
        <v>0</v>
      </c>
      <c r="N420" s="13">
        <f t="shared" si="33"/>
        <v>7.4892577986966486</v>
      </c>
      <c r="O420" s="14">
        <v>29.63076822576506</v>
      </c>
      <c r="P420" s="12">
        <v>850.46514498771967</v>
      </c>
      <c r="Q420" s="13">
        <v>0</v>
      </c>
      <c r="R420" s="13">
        <f t="shared" si="34"/>
        <v>7.1964711174130613</v>
      </c>
      <c r="S420" s="14">
        <v>29.63076822576506</v>
      </c>
    </row>
    <row r="421" spans="1:19" x14ac:dyDescent="0.3">
      <c r="A421">
        <f>VALUE(LEFT('SBB FNF CDEC Data'!L421,4))</f>
        <v>1956</v>
      </c>
      <c r="B421">
        <f>VALUE(RIGHT(LEFT('SBB FNF CDEC Data'!L421,6),2))</f>
        <v>9</v>
      </c>
      <c r="C421">
        <f t="shared" si="30"/>
        <v>1956</v>
      </c>
      <c r="D421" s="12">
        <v>1135.9172430083784</v>
      </c>
      <c r="E421" s="13">
        <v>0</v>
      </c>
      <c r="F421" s="13">
        <f t="shared" si="31"/>
        <v>6.1247207500891605</v>
      </c>
      <c r="G421" s="14">
        <v>17.013251480492293</v>
      </c>
      <c r="H421" s="12">
        <v>1108.2161381373548</v>
      </c>
      <c r="I421" s="13">
        <v>0</v>
      </c>
      <c r="J421" s="13">
        <f t="shared" si="32"/>
        <v>6.0632492658482207</v>
      </c>
      <c r="K421" s="14">
        <v>17.035139139936824</v>
      </c>
      <c r="L421" s="12">
        <v>906.66109602297126</v>
      </c>
      <c r="M421" s="13">
        <v>0</v>
      </c>
      <c r="N421" s="13">
        <f t="shared" si="33"/>
        <v>5.5875773202515475</v>
      </c>
      <c r="O421" s="14">
        <v>25.546506231070531</v>
      </c>
      <c r="P421" s="12">
        <v>828.51798879379942</v>
      </c>
      <c r="Q421" s="13">
        <v>0</v>
      </c>
      <c r="R421" s="13">
        <f t="shared" si="34"/>
        <v>5.3766378129547832</v>
      </c>
      <c r="S421" s="14">
        <v>16.570518380965467</v>
      </c>
    </row>
    <row r="422" spans="1:19" x14ac:dyDescent="0.3">
      <c r="A422">
        <f>VALUE(LEFT('SBB FNF CDEC Data'!L422,4))</f>
        <v>1956</v>
      </c>
      <c r="B422">
        <f>VALUE(RIGHT(LEFT('SBB FNF CDEC Data'!L422,6),2))</f>
        <v>10</v>
      </c>
      <c r="C422">
        <f t="shared" si="30"/>
        <v>1957</v>
      </c>
      <c r="D422" s="12">
        <v>1133.2512789810278</v>
      </c>
      <c r="E422" s="13">
        <v>4.0201103217711912E-4</v>
      </c>
      <c r="F422" s="13">
        <f t="shared" si="31"/>
        <v>2.6663660383827601</v>
      </c>
      <c r="G422" s="14">
        <v>0</v>
      </c>
      <c r="H422" s="12">
        <v>1105.5770376641042</v>
      </c>
      <c r="I422" s="13">
        <v>4.1089487838393777E-4</v>
      </c>
      <c r="J422" s="13">
        <f t="shared" si="32"/>
        <v>2.6395113681290483</v>
      </c>
      <c r="K422" s="14">
        <v>0</v>
      </c>
      <c r="L422" s="12">
        <v>904.23576737433461</v>
      </c>
      <c r="M422" s="13">
        <v>0</v>
      </c>
      <c r="N422" s="13">
        <f t="shared" si="33"/>
        <v>2.4253286486366505</v>
      </c>
      <c r="O422" s="14">
        <v>0</v>
      </c>
      <c r="P422" s="12">
        <v>826.17993268521275</v>
      </c>
      <c r="Q422" s="13">
        <v>5.247179773056308E-4</v>
      </c>
      <c r="R422" s="13">
        <f t="shared" si="34"/>
        <v>2.3385808265639758</v>
      </c>
      <c r="S422" s="14">
        <v>0</v>
      </c>
    </row>
    <row r="423" spans="1:19" x14ac:dyDescent="0.3">
      <c r="A423">
        <f>VALUE(LEFT('SBB FNF CDEC Data'!L423,4))</f>
        <v>1956</v>
      </c>
      <c r="B423">
        <f>VALUE(RIGHT(LEFT('SBB FNF CDEC Data'!L423,6),2))</f>
        <v>11</v>
      </c>
      <c r="C423">
        <f t="shared" si="30"/>
        <v>1957</v>
      </c>
      <c r="D423" s="12">
        <v>1131.5765109977026</v>
      </c>
      <c r="E423" s="13">
        <v>0</v>
      </c>
      <c r="F423" s="13">
        <f t="shared" si="31"/>
        <v>1.6747679833251823</v>
      </c>
      <c r="G423" s="14">
        <v>0</v>
      </c>
      <c r="H423" s="12">
        <v>1086.0733378934601</v>
      </c>
      <c r="I423" s="13">
        <v>0</v>
      </c>
      <c r="J423" s="13">
        <f t="shared" si="32"/>
        <v>1.652460101222573</v>
      </c>
      <c r="K423" s="14">
        <v>17.851239669421489</v>
      </c>
      <c r="L423" s="12">
        <v>902.71256994118175</v>
      </c>
      <c r="M423" s="13">
        <v>0</v>
      </c>
      <c r="N423" s="13">
        <f t="shared" si="33"/>
        <v>1.523197433152859</v>
      </c>
      <c r="O423" s="14">
        <v>0</v>
      </c>
      <c r="P423" s="12">
        <v>806.86680593632241</v>
      </c>
      <c r="Q423" s="13">
        <v>0</v>
      </c>
      <c r="R423" s="13">
        <f t="shared" si="34"/>
        <v>1.4618870794688519</v>
      </c>
      <c r="S423" s="14">
        <v>17.851239669421489</v>
      </c>
    </row>
    <row r="424" spans="1:19" x14ac:dyDescent="0.3">
      <c r="A424">
        <f>VALUE(LEFT('SBB FNF CDEC Data'!L424,4))</f>
        <v>1956</v>
      </c>
      <c r="B424">
        <f>VALUE(RIGHT(LEFT('SBB FNF CDEC Data'!L424,6),2))</f>
        <v>12</v>
      </c>
      <c r="C424">
        <f t="shared" si="30"/>
        <v>1957</v>
      </c>
      <c r="D424" s="12">
        <v>1130.6131578422082</v>
      </c>
      <c r="E424" s="13">
        <v>0</v>
      </c>
      <c r="F424" s="13">
        <f t="shared" si="31"/>
        <v>0.96335315549436018</v>
      </c>
      <c r="G424" s="14">
        <v>0</v>
      </c>
      <c r="H424" s="12">
        <v>1085.1259497064323</v>
      </c>
      <c r="I424" s="13">
        <v>0</v>
      </c>
      <c r="J424" s="13">
        <f t="shared" si="32"/>
        <v>0.94738818702785466</v>
      </c>
      <c r="K424" s="14">
        <v>0</v>
      </c>
      <c r="L424" s="12">
        <v>901.83646298598717</v>
      </c>
      <c r="M424" s="13">
        <v>0</v>
      </c>
      <c r="N424" s="13">
        <f t="shared" si="33"/>
        <v>0.87610695519458659</v>
      </c>
      <c r="O424" s="14">
        <v>0</v>
      </c>
      <c r="P424" s="12">
        <v>806.03065708434156</v>
      </c>
      <c r="Q424" s="13">
        <v>0</v>
      </c>
      <c r="R424" s="13">
        <f t="shared" si="34"/>
        <v>0.83614885198085176</v>
      </c>
      <c r="S424" s="14">
        <v>0</v>
      </c>
    </row>
    <row r="425" spans="1:19" x14ac:dyDescent="0.3">
      <c r="A425">
        <f>VALUE(LEFT('SBB FNF CDEC Data'!L425,4))</f>
        <v>1957</v>
      </c>
      <c r="B425">
        <f>VALUE(RIGHT(LEFT('SBB FNF CDEC Data'!L425,6),2))</f>
        <v>1</v>
      </c>
      <c r="C425">
        <f t="shared" si="30"/>
        <v>1957</v>
      </c>
      <c r="D425" s="12">
        <v>1133.7150360150204</v>
      </c>
      <c r="E425" s="13">
        <v>0</v>
      </c>
      <c r="F425" s="13">
        <f t="shared" si="31"/>
        <v>-3.1018781728121212</v>
      </c>
      <c r="G425" s="14">
        <v>0</v>
      </c>
      <c r="H425" s="12">
        <v>1088.1764506238774</v>
      </c>
      <c r="I425" s="13">
        <v>0</v>
      </c>
      <c r="J425" s="13">
        <f t="shared" si="32"/>
        <v>-3.0505009174451061</v>
      </c>
      <c r="K425" s="14">
        <v>0</v>
      </c>
      <c r="L425" s="12">
        <v>904.65757691170745</v>
      </c>
      <c r="M425" s="13">
        <v>0</v>
      </c>
      <c r="N425" s="13">
        <f t="shared" si="33"/>
        <v>-2.8211139257202831</v>
      </c>
      <c r="O425" s="14">
        <v>0</v>
      </c>
      <c r="P425" s="12">
        <v>808.72322489549492</v>
      </c>
      <c r="Q425" s="13">
        <v>0</v>
      </c>
      <c r="R425" s="13">
        <f t="shared" si="34"/>
        <v>-2.6925678111533671</v>
      </c>
      <c r="S425" s="14">
        <v>0</v>
      </c>
    </row>
    <row r="426" spans="1:19" x14ac:dyDescent="0.3">
      <c r="A426">
        <f>VALUE(LEFT('SBB FNF CDEC Data'!L426,4))</f>
        <v>1957</v>
      </c>
      <c r="B426">
        <f>VALUE(RIGHT(LEFT('SBB FNF CDEC Data'!L426,6),2))</f>
        <v>2</v>
      </c>
      <c r="C426">
        <f t="shared" si="30"/>
        <v>1957</v>
      </c>
      <c r="D426" s="12">
        <v>1164.302683322788</v>
      </c>
      <c r="E426" s="13">
        <v>28.573203065508885</v>
      </c>
      <c r="F426" s="13">
        <f t="shared" si="31"/>
        <v>-2.0144442422587261</v>
      </c>
      <c r="G426" s="14">
        <v>0</v>
      </c>
      <c r="H426" s="12">
        <v>1119.3134882161512</v>
      </c>
      <c r="I426" s="13">
        <v>29.155488355000369</v>
      </c>
      <c r="J426" s="13">
        <f t="shared" si="32"/>
        <v>-1.9815492372734589</v>
      </c>
      <c r="K426" s="14">
        <v>0</v>
      </c>
      <c r="L426" s="12">
        <v>935.06684628488654</v>
      </c>
      <c r="M426" s="13">
        <v>28.574478448574581</v>
      </c>
      <c r="N426" s="13">
        <f t="shared" si="33"/>
        <v>-1.8347909246045049</v>
      </c>
      <c r="O426" s="14">
        <v>0</v>
      </c>
      <c r="P426" s="12">
        <v>839.63564494833679</v>
      </c>
      <c r="Q426" s="13">
        <v>29.158224495782235</v>
      </c>
      <c r="R426" s="13">
        <f t="shared" si="34"/>
        <v>-1.7541955570596315</v>
      </c>
      <c r="S426" s="14">
        <v>0</v>
      </c>
    </row>
    <row r="427" spans="1:19" x14ac:dyDescent="0.3">
      <c r="A427">
        <f>VALUE(LEFT('SBB FNF CDEC Data'!L427,4))</f>
        <v>1957</v>
      </c>
      <c r="B427">
        <f>VALUE(RIGHT(LEFT('SBB FNF CDEC Data'!L427,6),2))</f>
        <v>3</v>
      </c>
      <c r="C427">
        <f t="shared" si="30"/>
        <v>1957</v>
      </c>
      <c r="D427" s="12">
        <v>1376.1976459224472</v>
      </c>
      <c r="E427" s="13">
        <v>213.92925619834708</v>
      </c>
      <c r="F427" s="13">
        <f t="shared" si="31"/>
        <v>1.0465385420358473</v>
      </c>
      <c r="G427" s="14">
        <v>0.98775505665197416</v>
      </c>
      <c r="H427" s="12">
        <v>1331.2247692291216</v>
      </c>
      <c r="I427" s="13">
        <v>213.92925619834708</v>
      </c>
      <c r="J427" s="13">
        <f t="shared" si="32"/>
        <v>1.0302201246269078</v>
      </c>
      <c r="K427" s="14">
        <v>0.9877550607497273</v>
      </c>
      <c r="L427" s="12">
        <v>1147.0449252295007</v>
      </c>
      <c r="M427" s="13">
        <v>213.92925619834708</v>
      </c>
      <c r="N427" s="13">
        <f t="shared" si="33"/>
        <v>0.96342219714722432</v>
      </c>
      <c r="O427" s="14">
        <v>0.98775505658571805</v>
      </c>
      <c r="P427" s="12">
        <v>1051.650331572037</v>
      </c>
      <c r="Q427" s="13">
        <v>213.92925619834708</v>
      </c>
      <c r="R427" s="13">
        <f t="shared" si="34"/>
        <v>0.92681450469876836</v>
      </c>
      <c r="S427" s="14">
        <v>0.98775506994813256</v>
      </c>
    </row>
    <row r="428" spans="1:19" x14ac:dyDescent="0.3">
      <c r="A428">
        <f>VALUE(LEFT('SBB FNF CDEC Data'!L428,4))</f>
        <v>1957</v>
      </c>
      <c r="B428">
        <f>VALUE(RIGHT(LEFT('SBB FNF CDEC Data'!L428,6),2))</f>
        <v>4</v>
      </c>
      <c r="C428">
        <f t="shared" si="30"/>
        <v>1957</v>
      </c>
      <c r="D428" s="12">
        <v>1369.9768654068193</v>
      </c>
      <c r="E428" s="13">
        <v>0</v>
      </c>
      <c r="F428" s="13">
        <f t="shared" si="31"/>
        <v>3.3314794366319691</v>
      </c>
      <c r="G428" s="14">
        <v>2.8893010789959246</v>
      </c>
      <c r="H428" s="12">
        <v>1325.0466174470855</v>
      </c>
      <c r="I428" s="13">
        <v>0</v>
      </c>
      <c r="J428" s="13">
        <f t="shared" si="32"/>
        <v>3.2888506874943579</v>
      </c>
      <c r="K428" s="14">
        <v>2.8893010945417807</v>
      </c>
      <c r="L428" s="12">
        <v>1141.0641354172585</v>
      </c>
      <c r="M428" s="13">
        <v>0</v>
      </c>
      <c r="N428" s="13">
        <f t="shared" si="33"/>
        <v>3.0914887336360057</v>
      </c>
      <c r="O428" s="14">
        <v>2.889301078606159</v>
      </c>
      <c r="P428" s="12">
        <v>1045.7765759165484</v>
      </c>
      <c r="Q428" s="13">
        <v>0</v>
      </c>
      <c r="R428" s="13">
        <f t="shared" si="34"/>
        <v>2.9844544984043511</v>
      </c>
      <c r="S428" s="14">
        <v>2.8893011570842431</v>
      </c>
    </row>
    <row r="429" spans="1:19" x14ac:dyDescent="0.3">
      <c r="A429">
        <f>VALUE(LEFT('SBB FNF CDEC Data'!L429,4))</f>
        <v>1957</v>
      </c>
      <c r="B429">
        <f>VALUE(RIGHT(LEFT('SBB FNF CDEC Data'!L429,6),2))</f>
        <v>5</v>
      </c>
      <c r="C429">
        <f t="shared" si="30"/>
        <v>1957</v>
      </c>
      <c r="D429" s="12">
        <v>1364.9381195553769</v>
      </c>
      <c r="E429" s="13">
        <v>0</v>
      </c>
      <c r="F429" s="13">
        <f t="shared" si="31"/>
        <v>5.0387458514423997</v>
      </c>
      <c r="G429" s="14">
        <v>0</v>
      </c>
      <c r="H429" s="12">
        <v>1320.0723872709109</v>
      </c>
      <c r="I429" s="13">
        <v>0</v>
      </c>
      <c r="J429" s="13">
        <f t="shared" si="32"/>
        <v>4.9742301761746148</v>
      </c>
      <c r="K429" s="14">
        <v>0</v>
      </c>
      <c r="L429" s="12">
        <v>1136.3899152775109</v>
      </c>
      <c r="M429" s="13">
        <v>0</v>
      </c>
      <c r="N429" s="13">
        <f t="shared" si="33"/>
        <v>4.6742201397476038</v>
      </c>
      <c r="O429" s="14">
        <v>0</v>
      </c>
      <c r="P429" s="12">
        <v>1041.2642378585451</v>
      </c>
      <c r="Q429" s="13">
        <v>0</v>
      </c>
      <c r="R429" s="13">
        <f t="shared" si="34"/>
        <v>4.5123380580032517</v>
      </c>
      <c r="S429" s="14">
        <v>0</v>
      </c>
    </row>
    <row r="430" spans="1:19" x14ac:dyDescent="0.3">
      <c r="A430">
        <f>VALUE(LEFT('SBB FNF CDEC Data'!L430,4))</f>
        <v>1957</v>
      </c>
      <c r="B430">
        <f>VALUE(RIGHT(LEFT('SBB FNF CDEC Data'!L430,6),2))</f>
        <v>6</v>
      </c>
      <c r="C430">
        <f t="shared" si="30"/>
        <v>1957</v>
      </c>
      <c r="D430" s="12">
        <v>1352.6546756074913</v>
      </c>
      <c r="E430" s="13">
        <v>0</v>
      </c>
      <c r="F430" s="13">
        <f t="shared" si="31"/>
        <v>9.7834439477203539</v>
      </c>
      <c r="G430" s="14">
        <v>2.5000000001652891</v>
      </c>
      <c r="H430" s="12">
        <v>1217.7681439766914</v>
      </c>
      <c r="I430" s="13">
        <v>0</v>
      </c>
      <c r="J430" s="13">
        <f t="shared" si="32"/>
        <v>9.5278905323231271</v>
      </c>
      <c r="K430" s="14">
        <v>92.776352761896405</v>
      </c>
      <c r="L430" s="12">
        <v>1124.8186511176832</v>
      </c>
      <c r="M430" s="13">
        <v>0</v>
      </c>
      <c r="N430" s="13">
        <f t="shared" si="33"/>
        <v>9.0712641596624159</v>
      </c>
      <c r="O430" s="14">
        <v>2.5000000001652891</v>
      </c>
      <c r="P430" s="12">
        <v>939.31975817988337</v>
      </c>
      <c r="Q430" s="13">
        <v>0</v>
      </c>
      <c r="R430" s="13">
        <f t="shared" si="34"/>
        <v>8.5956976489685388</v>
      </c>
      <c r="S430" s="14">
        <v>93.348782029693226</v>
      </c>
    </row>
    <row r="431" spans="1:19" x14ac:dyDescent="0.3">
      <c r="A431">
        <f>VALUE(LEFT('SBB FNF CDEC Data'!L431,4))</f>
        <v>1957</v>
      </c>
      <c r="B431">
        <f>VALUE(RIGHT(LEFT('SBB FNF CDEC Data'!L431,6),2))</f>
        <v>7</v>
      </c>
      <c r="C431">
        <f t="shared" si="30"/>
        <v>1957</v>
      </c>
      <c r="D431" s="12">
        <v>1332.4744305162346</v>
      </c>
      <c r="E431" s="13">
        <v>0</v>
      </c>
      <c r="F431" s="13">
        <f t="shared" si="31"/>
        <v>10.070632050637837</v>
      </c>
      <c r="G431" s="14">
        <v>10.109613040618829</v>
      </c>
      <c r="H431" s="12">
        <v>1205.610144464436</v>
      </c>
      <c r="I431" s="13">
        <v>1.6245208790274722E-4</v>
      </c>
      <c r="J431" s="13">
        <f t="shared" si="32"/>
        <v>9.6581619641780136</v>
      </c>
      <c r="K431" s="14">
        <v>2.5000000001652891</v>
      </c>
      <c r="L431" s="12">
        <v>1105.3810045415487</v>
      </c>
      <c r="M431" s="13">
        <v>0</v>
      </c>
      <c r="N431" s="13">
        <f t="shared" si="33"/>
        <v>9.328033535508899</v>
      </c>
      <c r="O431" s="14">
        <v>10.109613040625613</v>
      </c>
      <c r="P431" s="12">
        <v>838.2516158133551</v>
      </c>
      <c r="Q431" s="13">
        <v>0</v>
      </c>
      <c r="R431" s="13">
        <f t="shared" si="34"/>
        <v>8.4802362408263576</v>
      </c>
      <c r="S431" s="14">
        <v>92.587906125701906</v>
      </c>
    </row>
    <row r="432" spans="1:19" x14ac:dyDescent="0.3">
      <c r="A432">
        <f>VALUE(LEFT('SBB FNF CDEC Data'!L432,4))</f>
        <v>1957</v>
      </c>
      <c r="B432">
        <f>VALUE(RIGHT(LEFT('SBB FNF CDEC Data'!L432,6),2))</f>
        <v>8</v>
      </c>
      <c r="C432">
        <f t="shared" si="30"/>
        <v>1957</v>
      </c>
      <c r="D432" s="12">
        <v>1292.5796630995637</v>
      </c>
      <c r="E432" s="13">
        <v>0</v>
      </c>
      <c r="F432" s="13">
        <f t="shared" si="31"/>
        <v>8.5585605180473614</v>
      </c>
      <c r="G432" s="14">
        <v>31.336206898623541</v>
      </c>
      <c r="H432" s="12">
        <v>1161.2727184781459</v>
      </c>
      <c r="I432" s="13">
        <v>0</v>
      </c>
      <c r="J432" s="13">
        <f t="shared" si="32"/>
        <v>8.1972767587861526</v>
      </c>
      <c r="K432" s="14">
        <v>36.140149227503947</v>
      </c>
      <c r="L432" s="12">
        <v>1066.1337121381287</v>
      </c>
      <c r="M432" s="13">
        <v>0</v>
      </c>
      <c r="N432" s="13">
        <f t="shared" si="33"/>
        <v>7.9110855047964925</v>
      </c>
      <c r="O432" s="14">
        <v>31.336206898623541</v>
      </c>
      <c r="P432" s="12">
        <v>828.6678937568654</v>
      </c>
      <c r="Q432" s="13">
        <v>0</v>
      </c>
      <c r="R432" s="13">
        <f t="shared" si="34"/>
        <v>7.0837220563244161</v>
      </c>
      <c r="S432" s="14">
        <v>2.5000000001652891</v>
      </c>
    </row>
    <row r="433" spans="1:19" x14ac:dyDescent="0.3">
      <c r="A433">
        <f>VALUE(LEFT('SBB FNF CDEC Data'!L433,4))</f>
        <v>1957</v>
      </c>
      <c r="B433">
        <f>VALUE(RIGHT(LEFT('SBB FNF CDEC Data'!L433,6),2))</f>
        <v>9</v>
      </c>
      <c r="C433">
        <f t="shared" si="30"/>
        <v>1957</v>
      </c>
      <c r="D433" s="12">
        <v>1257.9868667635756</v>
      </c>
      <c r="E433" s="13">
        <v>0</v>
      </c>
      <c r="F433" s="13">
        <f t="shared" si="31"/>
        <v>4.8267566397060406</v>
      </c>
      <c r="G433" s="14">
        <v>29.766039696282128</v>
      </c>
      <c r="H433" s="12">
        <v>1156.1997387477161</v>
      </c>
      <c r="I433" s="13">
        <v>1.6696747890104029E-4</v>
      </c>
      <c r="J433" s="13">
        <f t="shared" si="32"/>
        <v>4.6333139001171997</v>
      </c>
      <c r="K433" s="14">
        <v>0.43983279779148038</v>
      </c>
      <c r="L433" s="12">
        <v>1031.9187173136345</v>
      </c>
      <c r="M433" s="13">
        <v>0</v>
      </c>
      <c r="N433" s="13">
        <f t="shared" si="33"/>
        <v>4.4489551282120416</v>
      </c>
      <c r="O433" s="14">
        <v>29.766039696282128</v>
      </c>
      <c r="P433" s="12">
        <v>821.22085541692741</v>
      </c>
      <c r="Q433" s="13">
        <v>0</v>
      </c>
      <c r="R433" s="13">
        <f t="shared" si="34"/>
        <v>4.0232744304342436</v>
      </c>
      <c r="S433" s="14">
        <v>3.4237639095037462</v>
      </c>
    </row>
    <row r="434" spans="1:19" x14ac:dyDescent="0.3">
      <c r="A434">
        <f>VALUE(LEFT('SBB FNF CDEC Data'!L434,4))</f>
        <v>1957</v>
      </c>
      <c r="B434">
        <f>VALUE(RIGHT(LEFT('SBB FNF CDEC Data'!L434,6),2))</f>
        <v>10</v>
      </c>
      <c r="C434">
        <f t="shared" si="30"/>
        <v>1958</v>
      </c>
      <c r="D434" s="12">
        <v>1229.3964016608736</v>
      </c>
      <c r="E434" s="13">
        <v>3.5603163329734044E-4</v>
      </c>
      <c r="F434" s="13">
        <f t="shared" si="31"/>
        <v>-1.4853857642050947</v>
      </c>
      <c r="G434" s="14">
        <v>30.076206898540349</v>
      </c>
      <c r="H434" s="12">
        <v>1206.9159227444416</v>
      </c>
      <c r="I434" s="13">
        <v>49.263482171533717</v>
      </c>
      <c r="J434" s="13">
        <f t="shared" si="32"/>
        <v>-1.4527018251917596</v>
      </c>
      <c r="K434" s="14">
        <v>0</v>
      </c>
      <c r="L434" s="12">
        <v>1003.2091584251922</v>
      </c>
      <c r="M434" s="13">
        <v>4.0982873973272716E-4</v>
      </c>
      <c r="N434" s="13">
        <f t="shared" si="33"/>
        <v>-1.366238181358284</v>
      </c>
      <c r="O434" s="14">
        <v>30.07620689854032</v>
      </c>
      <c r="P434" s="12">
        <v>901.63081337814447</v>
      </c>
      <c r="Q434" s="13">
        <v>79.134545454544948</v>
      </c>
      <c r="R434" s="13">
        <f t="shared" si="34"/>
        <v>-1.2754125066721116</v>
      </c>
      <c r="S434" s="14">
        <v>0</v>
      </c>
    </row>
    <row r="435" spans="1:19" x14ac:dyDescent="0.3">
      <c r="A435">
        <f>VALUE(LEFT('SBB FNF CDEC Data'!L435,4))</f>
        <v>1957</v>
      </c>
      <c r="B435">
        <f>VALUE(RIGHT(LEFT('SBB FNF CDEC Data'!L435,6),2))</f>
        <v>11</v>
      </c>
      <c r="C435">
        <f t="shared" si="30"/>
        <v>1958</v>
      </c>
      <c r="D435" s="12">
        <v>1250.0771757222572</v>
      </c>
      <c r="E435" s="13">
        <v>21.896358797989727</v>
      </c>
      <c r="F435" s="13">
        <f t="shared" si="31"/>
        <v>1.215584736606182</v>
      </c>
      <c r="G435" s="14">
        <v>0</v>
      </c>
      <c r="H435" s="12">
        <v>1227.7490548732587</v>
      </c>
      <c r="I435" s="13">
        <v>22.039251950656485</v>
      </c>
      <c r="J435" s="13">
        <f t="shared" si="32"/>
        <v>1.2061198218393159</v>
      </c>
      <c r="K435" s="14">
        <v>0</v>
      </c>
      <c r="L435" s="12">
        <v>1023.9958978242408</v>
      </c>
      <c r="M435" s="13">
        <v>21.904364239187224</v>
      </c>
      <c r="N435" s="13">
        <f t="shared" si="33"/>
        <v>1.1176248401385678</v>
      </c>
      <c r="O435" s="14">
        <v>0</v>
      </c>
      <c r="P435" s="12">
        <v>921.67103312603683</v>
      </c>
      <c r="Q435" s="13">
        <v>21.108270418965954</v>
      </c>
      <c r="R435" s="13">
        <f t="shared" si="34"/>
        <v>1.0680506710735891</v>
      </c>
      <c r="S435" s="14">
        <v>0</v>
      </c>
    </row>
    <row r="436" spans="1:19" x14ac:dyDescent="0.3">
      <c r="A436">
        <f>VALUE(LEFT('SBB FNF CDEC Data'!L436,4))</f>
        <v>1957</v>
      </c>
      <c r="B436">
        <f>VALUE(RIGHT(LEFT('SBB FNF CDEC Data'!L436,6),2))</f>
        <v>12</v>
      </c>
      <c r="C436">
        <f t="shared" si="30"/>
        <v>1958</v>
      </c>
      <c r="D436" s="12">
        <v>1250.475631678022</v>
      </c>
      <c r="E436" s="13">
        <v>0</v>
      </c>
      <c r="F436" s="13">
        <f t="shared" si="31"/>
        <v>-2.0584559558745541</v>
      </c>
      <c r="G436" s="14">
        <v>1.6600000001097517</v>
      </c>
      <c r="H436" s="12">
        <v>1228.1314655175522</v>
      </c>
      <c r="I436" s="13">
        <v>0</v>
      </c>
      <c r="J436" s="13">
        <f t="shared" si="32"/>
        <v>-2.0424106444079353</v>
      </c>
      <c r="K436" s="14">
        <v>1.6600000001144493</v>
      </c>
      <c r="L436" s="12">
        <v>1024.2301628773293</v>
      </c>
      <c r="M436" s="13">
        <v>0</v>
      </c>
      <c r="N436" s="13">
        <f t="shared" si="33"/>
        <v>-1.8942650531982592</v>
      </c>
      <c r="O436" s="14">
        <v>1.6600000001097526</v>
      </c>
      <c r="P436" s="12">
        <v>921.82118856518537</v>
      </c>
      <c r="Q436" s="13">
        <v>0</v>
      </c>
      <c r="R436" s="13">
        <f t="shared" si="34"/>
        <v>-1.8101554392409709</v>
      </c>
      <c r="S436" s="14">
        <v>1.6600000000924366</v>
      </c>
    </row>
    <row r="437" spans="1:19" x14ac:dyDescent="0.3">
      <c r="A437">
        <f>VALUE(LEFT('SBB FNF CDEC Data'!L437,4))</f>
        <v>1958</v>
      </c>
      <c r="B437">
        <f>VALUE(RIGHT(LEFT('SBB FNF CDEC Data'!L437,6),2))</f>
        <v>1</v>
      </c>
      <c r="C437">
        <f t="shared" si="30"/>
        <v>1958</v>
      </c>
      <c r="D437" s="12">
        <v>1325.377692136957</v>
      </c>
      <c r="E437" s="13">
        <v>70.340450393981214</v>
      </c>
      <c r="F437" s="13">
        <f t="shared" si="31"/>
        <v>-4.561610064953797</v>
      </c>
      <c r="G437" s="14">
        <v>0</v>
      </c>
      <c r="H437" s="12">
        <v>1303.0329087712589</v>
      </c>
      <c r="I437" s="13">
        <v>70.373277798714881</v>
      </c>
      <c r="J437" s="13">
        <f t="shared" si="32"/>
        <v>-4.5281654549918215</v>
      </c>
      <c r="K437" s="14">
        <v>0</v>
      </c>
      <c r="L437" s="12">
        <v>1098.7818464219929</v>
      </c>
      <c r="M437" s="13">
        <v>70.341624331326543</v>
      </c>
      <c r="N437" s="13">
        <f t="shared" si="33"/>
        <v>-4.2100592133370043</v>
      </c>
      <c r="O437" s="14">
        <v>0</v>
      </c>
      <c r="P437" s="12">
        <v>996.23831622275497</v>
      </c>
      <c r="Q437" s="13">
        <v>70.388476548187754</v>
      </c>
      <c r="R437" s="13">
        <f t="shared" si="34"/>
        <v>-4.0286511093818547</v>
      </c>
      <c r="S437" s="14">
        <v>0</v>
      </c>
    </row>
    <row r="438" spans="1:19" x14ac:dyDescent="0.3">
      <c r="A438">
        <f>VALUE(LEFT('SBB FNF CDEC Data'!L438,4))</f>
        <v>1958</v>
      </c>
      <c r="B438">
        <f>VALUE(RIGHT(LEFT('SBB FNF CDEC Data'!L438,6),2))</f>
        <v>2</v>
      </c>
      <c r="C438">
        <f t="shared" si="30"/>
        <v>1958</v>
      </c>
      <c r="D438" s="12">
        <v>1499.9999999999991</v>
      </c>
      <c r="E438" s="13">
        <v>163.44347523384718</v>
      </c>
      <c r="F438" s="13">
        <f t="shared" si="31"/>
        <v>-11.178832629194943</v>
      </c>
      <c r="G438" s="14">
        <v>0</v>
      </c>
      <c r="H438" s="12">
        <v>1499.721585536279</v>
      </c>
      <c r="I438" s="13">
        <v>184.9668082786178</v>
      </c>
      <c r="J438" s="13">
        <f t="shared" si="32"/>
        <v>-11.721868486402286</v>
      </c>
      <c r="K438" s="14">
        <v>0</v>
      </c>
      <c r="L438" s="12">
        <v>1269.9999999999993</v>
      </c>
      <c r="M438" s="13">
        <v>161.04253829093847</v>
      </c>
      <c r="N438" s="13">
        <f t="shared" si="33"/>
        <v>-10.175615287067956</v>
      </c>
      <c r="O438" s="14">
        <v>0</v>
      </c>
      <c r="P438" s="12">
        <v>1196.1244467845802</v>
      </c>
      <c r="Q438" s="13">
        <v>189.27074380165331</v>
      </c>
      <c r="R438" s="13">
        <f t="shared" si="34"/>
        <v>-10.615386760171901</v>
      </c>
      <c r="S438" s="14">
        <v>0</v>
      </c>
    </row>
    <row r="439" spans="1:19" x14ac:dyDescent="0.3">
      <c r="A439">
        <f>VALUE(LEFT('SBB FNF CDEC Data'!L439,4))</f>
        <v>1958</v>
      </c>
      <c r="B439">
        <f>VALUE(RIGHT(LEFT('SBB FNF CDEC Data'!L439,6),2))</f>
        <v>3</v>
      </c>
      <c r="C439">
        <f t="shared" si="30"/>
        <v>1958</v>
      </c>
      <c r="D439" s="12">
        <v>1500</v>
      </c>
      <c r="E439" s="13">
        <v>0</v>
      </c>
      <c r="F439" s="13">
        <f t="shared" si="31"/>
        <v>-9.0949470177292824E-13</v>
      </c>
      <c r="G439" s="14">
        <v>0</v>
      </c>
      <c r="H439" s="12">
        <v>1499.8829001552569</v>
      </c>
      <c r="I439" s="13">
        <v>0</v>
      </c>
      <c r="J439" s="13">
        <f t="shared" si="32"/>
        <v>-0.16131461897793997</v>
      </c>
      <c r="K439" s="14">
        <v>0</v>
      </c>
      <c r="L439" s="12">
        <v>1270</v>
      </c>
      <c r="M439" s="13">
        <v>0</v>
      </c>
      <c r="N439" s="13">
        <f t="shared" si="33"/>
        <v>-6.8212102632969618E-13</v>
      </c>
      <c r="O439" s="14">
        <v>0</v>
      </c>
      <c r="P439" s="12">
        <v>1412.5534759445698</v>
      </c>
      <c r="Q439" s="13">
        <v>213.92925619834716</v>
      </c>
      <c r="R439" s="13">
        <f t="shared" si="34"/>
        <v>-2.4997729616424067</v>
      </c>
      <c r="S439" s="14">
        <v>0</v>
      </c>
    </row>
    <row r="440" spans="1:19" x14ac:dyDescent="0.3">
      <c r="A440">
        <f>VALUE(LEFT('SBB FNF CDEC Data'!L440,4))</f>
        <v>1958</v>
      </c>
      <c r="B440">
        <f>VALUE(RIGHT(LEFT('SBB FNF CDEC Data'!L440,6),2))</f>
        <v>4</v>
      </c>
      <c r="C440">
        <f t="shared" si="30"/>
        <v>1958</v>
      </c>
      <c r="D440" s="12">
        <v>1499.999999999992</v>
      </c>
      <c r="E440" s="13">
        <v>2.0789112773718053</v>
      </c>
      <c r="F440" s="13">
        <f t="shared" si="31"/>
        <v>2.0789112773797633</v>
      </c>
      <c r="G440" s="14">
        <v>0</v>
      </c>
      <c r="H440" s="12">
        <v>1499.7555367468171</v>
      </c>
      <c r="I440" s="13">
        <v>1.9514458238246974</v>
      </c>
      <c r="J440" s="13">
        <f t="shared" si="32"/>
        <v>2.0788092322645029</v>
      </c>
      <c r="K440" s="14">
        <v>0</v>
      </c>
      <c r="L440" s="12">
        <v>1270</v>
      </c>
      <c r="M440" s="13">
        <v>1.9469744002274465</v>
      </c>
      <c r="N440" s="13">
        <f t="shared" si="33"/>
        <v>1.9469744002274465</v>
      </c>
      <c r="O440" s="14">
        <v>0</v>
      </c>
      <c r="P440" s="12">
        <v>1499.9937317798694</v>
      </c>
      <c r="Q440" s="13">
        <v>89.494221000582499</v>
      </c>
      <c r="R440" s="13">
        <f t="shared" si="34"/>
        <v>2.0539651652828042</v>
      </c>
      <c r="S440" s="14">
        <v>0</v>
      </c>
    </row>
    <row r="441" spans="1:19" x14ac:dyDescent="0.3">
      <c r="A441">
        <f>VALUE(LEFT('SBB FNF CDEC Data'!L441,4))</f>
        <v>1958</v>
      </c>
      <c r="B441">
        <f>VALUE(RIGHT(LEFT('SBB FNF CDEC Data'!L441,6),2))</f>
        <v>5</v>
      </c>
      <c r="C441">
        <f t="shared" si="30"/>
        <v>1958</v>
      </c>
      <c r="D441" s="12">
        <v>1500.0000000000005</v>
      </c>
      <c r="E441" s="13">
        <v>6.2896920621942991</v>
      </c>
      <c r="F441" s="13">
        <f t="shared" si="31"/>
        <v>6.2896920621858863</v>
      </c>
      <c r="G441" s="14">
        <v>0</v>
      </c>
      <c r="H441" s="12">
        <v>1499.3707454780497</v>
      </c>
      <c r="I441" s="13">
        <v>5.9041567009689757</v>
      </c>
      <c r="J441" s="13">
        <f t="shared" si="32"/>
        <v>6.2889479697364337</v>
      </c>
      <c r="K441" s="14">
        <v>0</v>
      </c>
      <c r="L441" s="12">
        <v>1270.0000000000014</v>
      </c>
      <c r="M441" s="13">
        <v>5.8905204679411778</v>
      </c>
      <c r="N441" s="13">
        <f t="shared" si="33"/>
        <v>5.8905204679398135</v>
      </c>
      <c r="O441" s="14">
        <v>0</v>
      </c>
      <c r="P441" s="12">
        <v>1498.5536224371826</v>
      </c>
      <c r="Q441" s="13">
        <v>4.848366498430007</v>
      </c>
      <c r="R441" s="13">
        <f t="shared" si="34"/>
        <v>6.2884758411168171</v>
      </c>
      <c r="S441" s="14">
        <v>0</v>
      </c>
    </row>
    <row r="442" spans="1:19" x14ac:dyDescent="0.3">
      <c r="A442">
        <f>VALUE(LEFT('SBB FNF CDEC Data'!L442,4))</f>
        <v>1958</v>
      </c>
      <c r="B442">
        <f>VALUE(RIGHT(LEFT('SBB FNF CDEC Data'!L442,6),2))</f>
        <v>6</v>
      </c>
      <c r="C442">
        <f t="shared" si="30"/>
        <v>1958</v>
      </c>
      <c r="D442" s="12">
        <v>1499.9999999999998</v>
      </c>
      <c r="E442" s="13">
        <v>8.0636376188608416</v>
      </c>
      <c r="F442" s="13">
        <f t="shared" si="31"/>
        <v>8.0636376188615237</v>
      </c>
      <c r="G442" s="14">
        <v>0</v>
      </c>
      <c r="H442" s="12">
        <v>1498.8794558357033</v>
      </c>
      <c r="I442" s="13">
        <v>7.5704280706217109</v>
      </c>
      <c r="J442" s="13">
        <f t="shared" si="32"/>
        <v>8.0617177129680844</v>
      </c>
      <c r="K442" s="14">
        <v>0</v>
      </c>
      <c r="L442" s="12">
        <v>1270</v>
      </c>
      <c r="M442" s="13">
        <v>7.5518836169281007</v>
      </c>
      <c r="N442" s="13">
        <f t="shared" si="33"/>
        <v>7.551883616929465</v>
      </c>
      <c r="O442" s="14">
        <v>0</v>
      </c>
      <c r="P442" s="12">
        <v>1498.1521266125528</v>
      </c>
      <c r="Q442" s="13">
        <v>7.6585098405363912</v>
      </c>
      <c r="R442" s="13">
        <f t="shared" si="34"/>
        <v>8.0600056651662104</v>
      </c>
      <c r="S442" s="14">
        <v>0</v>
      </c>
    </row>
    <row r="443" spans="1:19" x14ac:dyDescent="0.3">
      <c r="A443">
        <f>VALUE(LEFT('SBB FNF CDEC Data'!L443,4))</f>
        <v>1958</v>
      </c>
      <c r="B443">
        <f>VALUE(RIGHT(LEFT('SBB FNF CDEC Data'!L443,6),2))</f>
        <v>7</v>
      </c>
      <c r="C443">
        <f t="shared" si="30"/>
        <v>1958</v>
      </c>
      <c r="D443" s="12">
        <v>1487.4790046565663</v>
      </c>
      <c r="E443" s="13">
        <v>5.9448797902584042E-5</v>
      </c>
      <c r="F443" s="13">
        <f t="shared" si="31"/>
        <v>10.021054792066083</v>
      </c>
      <c r="G443" s="14">
        <v>2.5000000001652891</v>
      </c>
      <c r="H443" s="12">
        <v>1486.3615579157977</v>
      </c>
      <c r="I443" s="13">
        <v>5.9946917648956373E-5</v>
      </c>
      <c r="J443" s="13">
        <f t="shared" si="32"/>
        <v>10.017957866657996</v>
      </c>
      <c r="K443" s="14">
        <v>2.5000000001652891</v>
      </c>
      <c r="L443" s="12">
        <v>1258.1173562046324</v>
      </c>
      <c r="M443" s="13">
        <v>6.7361778893561554E-5</v>
      </c>
      <c r="N443" s="13">
        <f t="shared" si="33"/>
        <v>9.3827111569811894</v>
      </c>
      <c r="O443" s="14">
        <v>2.5000000001652891</v>
      </c>
      <c r="P443" s="12">
        <v>1485.6362408652994</v>
      </c>
      <c r="Q443" s="13">
        <v>6.1944027497250342E-5</v>
      </c>
      <c r="R443" s="13">
        <f t="shared" si="34"/>
        <v>10.015947691115587</v>
      </c>
      <c r="S443" s="14">
        <v>2.5000000001652891</v>
      </c>
    </row>
    <row r="444" spans="1:19" x14ac:dyDescent="0.3">
      <c r="A444">
        <f>VALUE(LEFT('SBB FNF CDEC Data'!L444,4))</f>
        <v>1958</v>
      </c>
      <c r="B444">
        <f>VALUE(RIGHT(LEFT('SBB FNF CDEC Data'!L444,6),2))</f>
        <v>8</v>
      </c>
      <c r="C444">
        <f t="shared" si="30"/>
        <v>1958</v>
      </c>
      <c r="D444" s="12">
        <v>1449.8783262665565</v>
      </c>
      <c r="E444" s="13">
        <v>0</v>
      </c>
      <c r="F444" s="13">
        <f t="shared" si="31"/>
        <v>10.014471491634154</v>
      </c>
      <c r="G444" s="14">
        <v>27.586206898375607</v>
      </c>
      <c r="H444" s="12">
        <v>1448.7640166635501</v>
      </c>
      <c r="I444" s="13">
        <v>0</v>
      </c>
      <c r="J444" s="13">
        <f t="shared" si="32"/>
        <v>10.011334353871931</v>
      </c>
      <c r="K444" s="14">
        <v>27.586206898375607</v>
      </c>
      <c r="L444" s="12">
        <v>1221.1682096510538</v>
      </c>
      <c r="M444" s="13">
        <v>0</v>
      </c>
      <c r="N444" s="13">
        <f t="shared" si="33"/>
        <v>9.3629396552030499</v>
      </c>
      <c r="O444" s="14">
        <v>27.586206898375607</v>
      </c>
      <c r="P444" s="12">
        <v>1448.0407359112148</v>
      </c>
      <c r="Q444" s="13">
        <v>0</v>
      </c>
      <c r="R444" s="13">
        <f t="shared" si="34"/>
        <v>10.00929805570901</v>
      </c>
      <c r="S444" s="14">
        <v>27.586206898375607</v>
      </c>
    </row>
    <row r="445" spans="1:19" x14ac:dyDescent="0.3">
      <c r="A445">
        <f>VALUE(LEFT('SBB FNF CDEC Data'!L445,4))</f>
        <v>1958</v>
      </c>
      <c r="B445">
        <f>VALUE(RIGHT(LEFT('SBB FNF CDEC Data'!L445,6),2))</f>
        <v>9</v>
      </c>
      <c r="C445">
        <f t="shared" si="30"/>
        <v>1958</v>
      </c>
      <c r="D445" s="12">
        <v>1414.7957699900601</v>
      </c>
      <c r="E445" s="13">
        <v>0</v>
      </c>
      <c r="F445" s="13">
        <f t="shared" si="31"/>
        <v>7.496349378119163</v>
      </c>
      <c r="G445" s="14">
        <v>27.586206898377299</v>
      </c>
      <c r="H445" s="12">
        <v>1413.6837936520001</v>
      </c>
      <c r="I445" s="13">
        <v>0</v>
      </c>
      <c r="J445" s="13">
        <f t="shared" si="32"/>
        <v>7.4940161131744532</v>
      </c>
      <c r="K445" s="14">
        <v>27.586206898375607</v>
      </c>
      <c r="L445" s="12">
        <v>1186.5922621722852</v>
      </c>
      <c r="M445" s="13">
        <v>0</v>
      </c>
      <c r="N445" s="13">
        <f t="shared" si="33"/>
        <v>6.9897405803929047</v>
      </c>
      <c r="O445" s="14">
        <v>27.586206898375607</v>
      </c>
      <c r="P445" s="12">
        <v>1412.9620273850649</v>
      </c>
      <c r="Q445" s="13">
        <v>0</v>
      </c>
      <c r="R445" s="13">
        <f t="shared" si="34"/>
        <v>7.4925016277746153</v>
      </c>
      <c r="S445" s="14">
        <v>27.586206898375352</v>
      </c>
    </row>
    <row r="446" spans="1:19" x14ac:dyDescent="0.3">
      <c r="A446">
        <f>VALUE(LEFT('SBB FNF CDEC Data'!L446,4))</f>
        <v>1958</v>
      </c>
      <c r="B446">
        <f>VALUE(RIGHT(LEFT('SBB FNF CDEC Data'!L446,6),2))</f>
        <v>10</v>
      </c>
      <c r="C446">
        <f t="shared" si="30"/>
        <v>1959</v>
      </c>
      <c r="D446" s="12">
        <v>1382.4124912587677</v>
      </c>
      <c r="E446" s="13">
        <v>0</v>
      </c>
      <c r="F446" s="13">
        <f t="shared" si="31"/>
        <v>4.7970718329168136</v>
      </c>
      <c r="G446" s="14">
        <v>27.586206898375607</v>
      </c>
      <c r="H446" s="12">
        <v>1381.3020196450527</v>
      </c>
      <c r="I446" s="13">
        <v>0</v>
      </c>
      <c r="J446" s="13">
        <f t="shared" si="32"/>
        <v>4.7955671085717455</v>
      </c>
      <c r="K446" s="14">
        <v>27.586206898375607</v>
      </c>
      <c r="L446" s="12">
        <v>1154.5441377815321</v>
      </c>
      <c r="M446" s="13">
        <v>0</v>
      </c>
      <c r="N446" s="13">
        <f t="shared" si="33"/>
        <v>4.461917492377566</v>
      </c>
      <c r="O446" s="14">
        <v>27.586206898375607</v>
      </c>
      <c r="P446" s="12">
        <v>1380.5812300709083</v>
      </c>
      <c r="Q446" s="13">
        <v>0</v>
      </c>
      <c r="R446" s="13">
        <f t="shared" si="34"/>
        <v>4.7945904157809451</v>
      </c>
      <c r="S446" s="14">
        <v>27.586206898375607</v>
      </c>
    </row>
    <row r="447" spans="1:19" x14ac:dyDescent="0.3">
      <c r="A447">
        <f>VALUE(LEFT('SBB FNF CDEC Data'!L447,4))</f>
        <v>1958</v>
      </c>
      <c r="B447">
        <f>VALUE(RIGHT(LEFT('SBB FNF CDEC Data'!L447,6),2))</f>
        <v>11</v>
      </c>
      <c r="C447">
        <f t="shared" si="30"/>
        <v>1959</v>
      </c>
      <c r="D447" s="12">
        <v>1380.5386895435784</v>
      </c>
      <c r="E447" s="13">
        <v>0</v>
      </c>
      <c r="F447" s="13">
        <f t="shared" si="31"/>
        <v>1.8738017151893018</v>
      </c>
      <c r="G447" s="14">
        <v>0</v>
      </c>
      <c r="H447" s="12">
        <v>1361.5823110811393</v>
      </c>
      <c r="I447" s="13">
        <v>0</v>
      </c>
      <c r="J447" s="13">
        <f t="shared" si="32"/>
        <v>1.8684688944919117</v>
      </c>
      <c r="K447" s="14">
        <v>17.851239669421489</v>
      </c>
      <c r="L447" s="12">
        <v>1152.8034079506801</v>
      </c>
      <c r="M447" s="13">
        <v>0</v>
      </c>
      <c r="N447" s="13">
        <f t="shared" si="33"/>
        <v>1.740729830851933</v>
      </c>
      <c r="O447" s="14">
        <v>0</v>
      </c>
      <c r="P447" s="12">
        <v>1360.8619045087571</v>
      </c>
      <c r="Q447" s="13">
        <v>0</v>
      </c>
      <c r="R447" s="13">
        <f t="shared" si="34"/>
        <v>1.8680858927297095</v>
      </c>
      <c r="S447" s="14">
        <v>17.851239669421489</v>
      </c>
    </row>
    <row r="448" spans="1:19" x14ac:dyDescent="0.3">
      <c r="A448">
        <f>VALUE(LEFT('SBB FNF CDEC Data'!L448,4))</f>
        <v>1958</v>
      </c>
      <c r="B448">
        <f>VALUE(RIGHT(LEFT('SBB FNF CDEC Data'!L448,6),2))</f>
        <v>12</v>
      </c>
      <c r="C448">
        <f t="shared" si="30"/>
        <v>1959</v>
      </c>
      <c r="D448" s="12">
        <v>1380.4281669785596</v>
      </c>
      <c r="E448" s="13">
        <v>0</v>
      </c>
      <c r="F448" s="13">
        <f t="shared" si="31"/>
        <v>0.1105225650187549</v>
      </c>
      <c r="G448" s="14">
        <v>0</v>
      </c>
      <c r="H448" s="12">
        <v>1361.4723829530742</v>
      </c>
      <c r="I448" s="13">
        <v>0</v>
      </c>
      <c r="J448" s="13">
        <f t="shared" si="32"/>
        <v>0.1099281280651212</v>
      </c>
      <c r="K448" s="14">
        <v>0</v>
      </c>
      <c r="L448" s="12">
        <v>1152.7007396659549</v>
      </c>
      <c r="M448" s="13">
        <v>0</v>
      </c>
      <c r="N448" s="13">
        <f t="shared" si="33"/>
        <v>0.10266828472526868</v>
      </c>
      <c r="O448" s="14">
        <v>0</v>
      </c>
      <c r="P448" s="12">
        <v>1360.7519989713094</v>
      </c>
      <c r="Q448" s="13">
        <v>0</v>
      </c>
      <c r="R448" s="13">
        <f t="shared" si="34"/>
        <v>0.10990553744773024</v>
      </c>
      <c r="S448" s="14">
        <v>0</v>
      </c>
    </row>
    <row r="449" spans="1:19" x14ac:dyDescent="0.3">
      <c r="A449">
        <f>VALUE(LEFT('SBB FNF CDEC Data'!L449,4))</f>
        <v>1959</v>
      </c>
      <c r="B449">
        <f>VALUE(RIGHT(LEFT('SBB FNF CDEC Data'!L449,6),2))</f>
        <v>1</v>
      </c>
      <c r="C449">
        <f t="shared" si="30"/>
        <v>1959</v>
      </c>
      <c r="D449" s="12">
        <v>1421.712411573521</v>
      </c>
      <c r="E449" s="13">
        <v>36.173278316591528</v>
      </c>
      <c r="F449" s="13">
        <f t="shared" si="31"/>
        <v>-5.1109662783698369</v>
      </c>
      <c r="G449" s="14">
        <v>0</v>
      </c>
      <c r="H449" s="12">
        <v>1403.0716973809792</v>
      </c>
      <c r="I449" s="13">
        <v>36.515449898095227</v>
      </c>
      <c r="J449" s="13">
        <f t="shared" si="32"/>
        <v>-5.0838645298098015</v>
      </c>
      <c r="K449" s="14">
        <v>0</v>
      </c>
      <c r="L449" s="12">
        <v>1193.628046577388</v>
      </c>
      <c r="M449" s="13">
        <v>36.172304332455838</v>
      </c>
      <c r="N449" s="13">
        <f t="shared" si="33"/>
        <v>-4.755002578977269</v>
      </c>
      <c r="O449" s="14">
        <v>0</v>
      </c>
      <c r="P449" s="12">
        <v>1402.3840627386242</v>
      </c>
      <c r="Q449" s="13">
        <v>36.54921421944676</v>
      </c>
      <c r="R449" s="13">
        <f t="shared" si="34"/>
        <v>-5.0828495478680153</v>
      </c>
      <c r="S449" s="14">
        <v>0</v>
      </c>
    </row>
    <row r="450" spans="1:19" x14ac:dyDescent="0.3">
      <c r="A450">
        <f>VALUE(LEFT('SBB FNF CDEC Data'!L450,4))</f>
        <v>1959</v>
      </c>
      <c r="B450">
        <f>VALUE(RIGHT(LEFT('SBB FNF CDEC Data'!L450,6),2))</f>
        <v>2</v>
      </c>
      <c r="C450">
        <f t="shared" si="30"/>
        <v>1959</v>
      </c>
      <c r="D450" s="12">
        <v>1499.9999999999973</v>
      </c>
      <c r="E450" s="13">
        <v>74.629590279438176</v>
      </c>
      <c r="F450" s="13">
        <f t="shared" si="31"/>
        <v>-3.6579981470381284</v>
      </c>
      <c r="G450" s="14">
        <v>0</v>
      </c>
      <c r="H450" s="12">
        <v>1499.5251528089552</v>
      </c>
      <c r="I450" s="13">
        <v>92.804935547125368</v>
      </c>
      <c r="J450" s="13">
        <f t="shared" si="32"/>
        <v>-3.6485198808506283</v>
      </c>
      <c r="K450" s="14">
        <v>0</v>
      </c>
      <c r="L450" s="12">
        <v>1269.9999999999986</v>
      </c>
      <c r="M450" s="13">
        <v>73.018117067624075</v>
      </c>
      <c r="N450" s="13">
        <f t="shared" si="33"/>
        <v>-3.3538363549865835</v>
      </c>
      <c r="O450" s="14">
        <v>0</v>
      </c>
      <c r="P450" s="12">
        <v>1499.9999999999995</v>
      </c>
      <c r="Q450" s="13">
        <v>93.831301368285423</v>
      </c>
      <c r="R450" s="13">
        <f t="shared" si="34"/>
        <v>-3.7846358930899697</v>
      </c>
      <c r="S450" s="14">
        <v>0</v>
      </c>
    </row>
    <row r="451" spans="1:19" x14ac:dyDescent="0.3">
      <c r="A451">
        <f>VALUE(LEFT('SBB FNF CDEC Data'!L451,4))</f>
        <v>1959</v>
      </c>
      <c r="B451">
        <f>VALUE(RIGHT(LEFT('SBB FNF CDEC Data'!L451,6),2))</f>
        <v>3</v>
      </c>
      <c r="C451">
        <f t="shared" ref="C451:C514" si="35">IF(B451&gt;=10,A451+1,A451)</f>
        <v>1959</v>
      </c>
      <c r="D451" s="12">
        <v>1496.9880604492469</v>
      </c>
      <c r="E451" s="13">
        <v>0</v>
      </c>
      <c r="F451" s="13">
        <f t="shared" si="31"/>
        <v>2.9201623763409494</v>
      </c>
      <c r="G451" s="14">
        <v>9.1777174409462869E-2</v>
      </c>
      <c r="H451" s="12">
        <v>1496.5137260766332</v>
      </c>
      <c r="I451" s="13">
        <v>0</v>
      </c>
      <c r="J451" s="13">
        <f t="shared" si="32"/>
        <v>2.9197814703471332</v>
      </c>
      <c r="K451" s="14">
        <v>9.1645261974846209E-2</v>
      </c>
      <c r="L451" s="12">
        <v>1267.1735402373995</v>
      </c>
      <c r="M451" s="13">
        <v>0</v>
      </c>
      <c r="N451" s="13">
        <f t="shared" si="33"/>
        <v>2.734684638455124</v>
      </c>
      <c r="O451" s="14">
        <v>9.1775124144018741E-2</v>
      </c>
      <c r="P451" s="12">
        <v>1496.9881929124369</v>
      </c>
      <c r="Q451" s="13">
        <v>0</v>
      </c>
      <c r="R451" s="13">
        <f t="shared" si="34"/>
        <v>2.9201624278380014</v>
      </c>
      <c r="S451" s="14">
        <v>9.1644659724600341E-2</v>
      </c>
    </row>
    <row r="452" spans="1:19" x14ac:dyDescent="0.3">
      <c r="A452">
        <f>VALUE(LEFT('SBB FNF CDEC Data'!L452,4))</f>
        <v>1959</v>
      </c>
      <c r="B452">
        <f>VALUE(RIGHT(LEFT('SBB FNF CDEC Data'!L452,6),2))</f>
        <v>4</v>
      </c>
      <c r="C452">
        <f t="shared" si="35"/>
        <v>1959</v>
      </c>
      <c r="D452" s="12">
        <v>1488.4155520496674</v>
      </c>
      <c r="E452" s="13">
        <v>0</v>
      </c>
      <c r="F452" s="13">
        <f t="shared" ref="F452:F515" si="36">(E452-G452)-(D452-D451)</f>
        <v>5.3912347119273694</v>
      </c>
      <c r="G452" s="14">
        <v>3.1812736876520504</v>
      </c>
      <c r="H452" s="12">
        <v>1465.5748187100562</v>
      </c>
      <c r="I452" s="13">
        <v>0</v>
      </c>
      <c r="J452" s="13">
        <f t="shared" ref="J452:J515" si="37">(I452-K452)-(H452-H451)</f>
        <v>5.3744076670143635</v>
      </c>
      <c r="K452" s="14">
        <v>25.564499699562678</v>
      </c>
      <c r="L452" s="12">
        <v>1258.9449885820936</v>
      </c>
      <c r="M452" s="13">
        <v>0</v>
      </c>
      <c r="N452" s="13">
        <f t="shared" ref="N452:N515" si="38">(M452-O452)-(L452-L451)</f>
        <v>5.0473490360494164</v>
      </c>
      <c r="O452" s="14">
        <v>3.1812026192564482</v>
      </c>
      <c r="P452" s="12">
        <v>1466.0520091184558</v>
      </c>
      <c r="Q452" s="13">
        <v>0</v>
      </c>
      <c r="R452" s="13">
        <f t="shared" ref="R452:R515" si="39">(Q452-S452)-(P452-P451)</f>
        <v>5.3751211192191981</v>
      </c>
      <c r="S452" s="14">
        <v>25.561062674761974</v>
      </c>
    </row>
    <row r="453" spans="1:19" x14ac:dyDescent="0.3">
      <c r="A453">
        <f>VALUE(LEFT('SBB FNF CDEC Data'!L453,4))</f>
        <v>1959</v>
      </c>
      <c r="B453">
        <f>VALUE(RIGHT(LEFT('SBB FNF CDEC Data'!L453,6),2))</f>
        <v>5</v>
      </c>
      <c r="C453">
        <f t="shared" si="35"/>
        <v>1959</v>
      </c>
      <c r="D453" s="12">
        <v>1481.343441253523</v>
      </c>
      <c r="E453" s="13">
        <v>0</v>
      </c>
      <c r="F453" s="13">
        <f t="shared" si="36"/>
        <v>7.0721107961444432</v>
      </c>
      <c r="G453" s="14">
        <v>0</v>
      </c>
      <c r="H453" s="12">
        <v>1390.3084298256661</v>
      </c>
      <c r="I453" s="13">
        <v>0</v>
      </c>
      <c r="J453" s="13">
        <f t="shared" si="37"/>
        <v>6.9612882058073779</v>
      </c>
      <c r="K453" s="14">
        <v>68.305100678582775</v>
      </c>
      <c r="L453" s="12">
        <v>1252.3269436206597</v>
      </c>
      <c r="M453" s="13">
        <v>0</v>
      </c>
      <c r="N453" s="13">
        <f t="shared" si="38"/>
        <v>6.6180449614339523</v>
      </c>
      <c r="O453" s="14">
        <v>0</v>
      </c>
      <c r="P453" s="12">
        <v>1371.4730391110854</v>
      </c>
      <c r="Q453" s="13">
        <v>0</v>
      </c>
      <c r="R453" s="13">
        <f t="shared" si="39"/>
        <v>6.9435076147418044</v>
      </c>
      <c r="S453" s="14">
        <v>87.63546239262854</v>
      </c>
    </row>
    <row r="454" spans="1:19" x14ac:dyDescent="0.3">
      <c r="A454">
        <f>VALUE(LEFT('SBB FNF CDEC Data'!L454,4))</f>
        <v>1959</v>
      </c>
      <c r="B454">
        <f>VALUE(RIGHT(LEFT('SBB FNF CDEC Data'!L454,6),2))</f>
        <v>6</v>
      </c>
      <c r="C454">
        <f t="shared" si="35"/>
        <v>1959</v>
      </c>
      <c r="D454" s="12">
        <v>1464.0885155556819</v>
      </c>
      <c r="E454" s="13">
        <v>1.1395427387882038E-4</v>
      </c>
      <c r="F454" s="13">
        <f t="shared" si="36"/>
        <v>9.8222532846521791</v>
      </c>
      <c r="G454" s="14">
        <v>7.4327863674628443</v>
      </c>
      <c r="H454" s="12">
        <v>1372.8606801834355</v>
      </c>
      <c r="I454" s="13">
        <v>1.1476801038460787E-4</v>
      </c>
      <c r="J454" s="13">
        <f t="shared" si="37"/>
        <v>9.5743911835853304</v>
      </c>
      <c r="K454" s="14">
        <v>7.8734732266555731</v>
      </c>
      <c r="L454" s="12">
        <v>1235.7078459268832</v>
      </c>
      <c r="M454" s="13">
        <v>1.2915357344810567E-4</v>
      </c>
      <c r="N454" s="13">
        <f t="shared" si="38"/>
        <v>9.1857027013392063</v>
      </c>
      <c r="O454" s="14">
        <v>7.4335241460106811</v>
      </c>
      <c r="P454" s="12">
        <v>1268.5518554862135</v>
      </c>
      <c r="Q454" s="13">
        <v>0</v>
      </c>
      <c r="R454" s="13">
        <f t="shared" si="39"/>
        <v>9.4071798066669317</v>
      </c>
      <c r="S454" s="14">
        <v>93.514003818204969</v>
      </c>
    </row>
    <row r="455" spans="1:19" x14ac:dyDescent="0.3">
      <c r="A455">
        <f>VALUE(LEFT('SBB FNF CDEC Data'!L455,4))</f>
        <v>1959</v>
      </c>
      <c r="B455">
        <f>VALUE(RIGHT(LEFT('SBB FNF CDEC Data'!L455,6),2))</f>
        <v>7</v>
      </c>
      <c r="C455">
        <f t="shared" si="35"/>
        <v>1959</v>
      </c>
      <c r="D455" s="12">
        <v>1421.4912875660389</v>
      </c>
      <c r="E455" s="13">
        <v>0</v>
      </c>
      <c r="F455" s="13">
        <f t="shared" si="36"/>
        <v>10.822013531494093</v>
      </c>
      <c r="G455" s="14">
        <v>31.775214458148895</v>
      </c>
      <c r="H455" s="12">
        <v>1330.5706108634422</v>
      </c>
      <c r="I455" s="13">
        <v>0</v>
      </c>
      <c r="J455" s="13">
        <f t="shared" si="37"/>
        <v>10.547052724136229</v>
      </c>
      <c r="K455" s="14">
        <v>31.743016595857107</v>
      </c>
      <c r="L455" s="12">
        <v>1193.815306626097</v>
      </c>
      <c r="M455" s="13">
        <v>0</v>
      </c>
      <c r="N455" s="13">
        <f t="shared" si="38"/>
        <v>10.101438095794137</v>
      </c>
      <c r="O455" s="14">
        <v>31.791101204992074</v>
      </c>
      <c r="P455" s="12">
        <v>1105.3114591358753</v>
      </c>
      <c r="Q455" s="13">
        <v>0</v>
      </c>
      <c r="R455" s="13">
        <f t="shared" si="39"/>
        <v>10.019746722197482</v>
      </c>
      <c r="S455" s="14">
        <v>153.22064962814071</v>
      </c>
    </row>
    <row r="456" spans="1:19" x14ac:dyDescent="0.3">
      <c r="A456">
        <f>VALUE(LEFT('SBB FNF CDEC Data'!L456,4))</f>
        <v>1959</v>
      </c>
      <c r="B456">
        <f>VALUE(RIGHT(LEFT('SBB FNF CDEC Data'!L456,6),2))</f>
        <v>8</v>
      </c>
      <c r="C456">
        <f t="shared" si="35"/>
        <v>1959</v>
      </c>
      <c r="D456" s="12">
        <v>1379.975356430745</v>
      </c>
      <c r="E456" s="13">
        <v>0</v>
      </c>
      <c r="F456" s="13">
        <f t="shared" si="36"/>
        <v>8.8463909032473254</v>
      </c>
      <c r="G456" s="14">
        <v>32.669540232046515</v>
      </c>
      <c r="H456" s="12">
        <v>1289.2822001196585</v>
      </c>
      <c r="I456" s="13">
        <v>0</v>
      </c>
      <c r="J456" s="13">
        <f t="shared" si="37"/>
        <v>8.6188566249810208</v>
      </c>
      <c r="K456" s="14">
        <v>32.669554118802722</v>
      </c>
      <c r="L456" s="12">
        <v>1152.9141266030247</v>
      </c>
      <c r="M456" s="13">
        <v>0</v>
      </c>
      <c r="N456" s="13">
        <f t="shared" si="38"/>
        <v>8.2316397910258345</v>
      </c>
      <c r="O456" s="14">
        <v>32.669540232046522</v>
      </c>
      <c r="P456" s="12">
        <v>1064.6701470276148</v>
      </c>
      <c r="Q456" s="13">
        <v>0</v>
      </c>
      <c r="R456" s="13">
        <f t="shared" si="39"/>
        <v>7.9706999610806051</v>
      </c>
      <c r="S456" s="14">
        <v>32.670612147179931</v>
      </c>
    </row>
    <row r="457" spans="1:19" x14ac:dyDescent="0.3">
      <c r="A457">
        <f>VALUE(LEFT('SBB FNF CDEC Data'!L457,4))</f>
        <v>1959</v>
      </c>
      <c r="B457">
        <f>VALUE(RIGHT(LEFT('SBB FNF CDEC Data'!L457,6),2))</f>
        <v>9</v>
      </c>
      <c r="C457">
        <f t="shared" si="35"/>
        <v>1959</v>
      </c>
      <c r="D457" s="12">
        <v>1335.1636623685454</v>
      </c>
      <c r="E457" s="13">
        <v>0</v>
      </c>
      <c r="F457" s="13">
        <f t="shared" si="36"/>
        <v>5.2202100710738932</v>
      </c>
      <c r="G457" s="14">
        <v>39.591483991125756</v>
      </c>
      <c r="H457" s="12">
        <v>1244.7017347870765</v>
      </c>
      <c r="I457" s="13">
        <v>0</v>
      </c>
      <c r="J457" s="13">
        <f t="shared" si="37"/>
        <v>5.0827163508084041</v>
      </c>
      <c r="K457" s="14">
        <v>39.497748981773576</v>
      </c>
      <c r="L457" s="12">
        <v>1108.484961638278</v>
      </c>
      <c r="M457" s="13">
        <v>0</v>
      </c>
      <c r="N457" s="13">
        <f t="shared" si="38"/>
        <v>4.8420720431257536</v>
      </c>
      <c r="O457" s="14">
        <v>39.587092921620879</v>
      </c>
      <c r="P457" s="12">
        <v>1019.4732020843974</v>
      </c>
      <c r="Q457" s="13">
        <v>0</v>
      </c>
      <c r="R457" s="13">
        <f t="shared" si="39"/>
        <v>4.6841877230108437</v>
      </c>
      <c r="S457" s="14">
        <v>40.512757220206588</v>
      </c>
    </row>
    <row r="458" spans="1:19" x14ac:dyDescent="0.3">
      <c r="A458">
        <f>VALUE(LEFT('SBB FNF CDEC Data'!L458,4))</f>
        <v>1959</v>
      </c>
      <c r="B458">
        <f>VALUE(RIGHT(LEFT('SBB FNF CDEC Data'!L458,6),2))</f>
        <v>10</v>
      </c>
      <c r="C458">
        <f t="shared" si="35"/>
        <v>1960</v>
      </c>
      <c r="D458" s="12">
        <v>1276.438820398504</v>
      </c>
      <c r="E458" s="13">
        <v>0</v>
      </c>
      <c r="F458" s="13">
        <f t="shared" si="36"/>
        <v>4.794976533338712</v>
      </c>
      <c r="G458" s="14">
        <v>53.929865436702613</v>
      </c>
      <c r="H458" s="12">
        <v>1189.7540263987339</v>
      </c>
      <c r="I458" s="13">
        <v>0</v>
      </c>
      <c r="J458" s="13">
        <f t="shared" si="37"/>
        <v>4.6588264592717366</v>
      </c>
      <c r="K458" s="14">
        <v>50.288881929070826</v>
      </c>
      <c r="L458" s="12">
        <v>1050.1247903816754</v>
      </c>
      <c r="M458" s="13">
        <v>0</v>
      </c>
      <c r="N458" s="13">
        <f t="shared" si="38"/>
        <v>4.4303058198998286</v>
      </c>
      <c r="O458" s="14">
        <v>53.929865436702769</v>
      </c>
      <c r="P458" s="12">
        <v>964.90678324320766</v>
      </c>
      <c r="Q458" s="13">
        <v>0</v>
      </c>
      <c r="R458" s="13">
        <f t="shared" si="39"/>
        <v>4.2775369121188191</v>
      </c>
      <c r="S458" s="14">
        <v>50.288881929070897</v>
      </c>
    </row>
    <row r="459" spans="1:19" x14ac:dyDescent="0.3">
      <c r="A459">
        <f>VALUE(LEFT('SBB FNF CDEC Data'!L459,4))</f>
        <v>1959</v>
      </c>
      <c r="B459">
        <f>VALUE(RIGHT(LEFT('SBB FNF CDEC Data'!L459,6),2))</f>
        <v>11</v>
      </c>
      <c r="C459">
        <f t="shared" si="35"/>
        <v>1960</v>
      </c>
      <c r="D459" s="12">
        <v>1254.9568976100429</v>
      </c>
      <c r="E459" s="13">
        <v>0</v>
      </c>
      <c r="F459" s="13">
        <f t="shared" si="36"/>
        <v>1.9492398603404482</v>
      </c>
      <c r="G459" s="14">
        <v>19.532682928120686</v>
      </c>
      <c r="H459" s="12">
        <v>1165.9426297608634</v>
      </c>
      <c r="I459" s="13">
        <v>0</v>
      </c>
      <c r="J459" s="13">
        <f t="shared" si="37"/>
        <v>1.8892441329164242</v>
      </c>
      <c r="K459" s="14">
        <v>21.922152504954106</v>
      </c>
      <c r="L459" s="12">
        <v>1028.7969161091341</v>
      </c>
      <c r="M459" s="13">
        <v>0</v>
      </c>
      <c r="N459" s="13">
        <f t="shared" si="38"/>
        <v>1.7951913444206085</v>
      </c>
      <c r="O459" s="14">
        <v>19.532682928120686</v>
      </c>
      <c r="P459" s="12">
        <v>941.25594464014216</v>
      </c>
      <c r="Q459" s="13">
        <v>0</v>
      </c>
      <c r="R459" s="13">
        <f t="shared" si="39"/>
        <v>1.7286860981113357</v>
      </c>
      <c r="S459" s="14">
        <v>21.922152504954159</v>
      </c>
    </row>
    <row r="460" spans="1:19" x14ac:dyDescent="0.3">
      <c r="A460">
        <f>VALUE(LEFT('SBB FNF CDEC Data'!L460,4))</f>
        <v>1959</v>
      </c>
      <c r="B460">
        <f>VALUE(RIGHT(LEFT('SBB FNF CDEC Data'!L460,6),2))</f>
        <v>12</v>
      </c>
      <c r="C460">
        <f t="shared" si="35"/>
        <v>1960</v>
      </c>
      <c r="D460" s="12">
        <v>1243.2135043180617</v>
      </c>
      <c r="E460" s="13">
        <v>0</v>
      </c>
      <c r="F460" s="13">
        <f t="shared" si="36"/>
        <v>-0.46538719663087669</v>
      </c>
      <c r="G460" s="14">
        <v>12.208780488612069</v>
      </c>
      <c r="H460" s="12">
        <v>1152.9388886561269</v>
      </c>
      <c r="I460" s="13">
        <v>0</v>
      </c>
      <c r="J460" s="13">
        <f t="shared" si="37"/>
        <v>-0.45077169378011028</v>
      </c>
      <c r="K460" s="14">
        <v>13.454512798516602</v>
      </c>
      <c r="L460" s="12">
        <v>1017.0163641348646</v>
      </c>
      <c r="M460" s="13">
        <v>0</v>
      </c>
      <c r="N460" s="13">
        <f t="shared" si="38"/>
        <v>-0.42822851434252662</v>
      </c>
      <c r="O460" s="14">
        <v>12.208780488612069</v>
      </c>
      <c r="P460" s="12">
        <v>928.21396373057428</v>
      </c>
      <c r="Q460" s="13">
        <v>0</v>
      </c>
      <c r="R460" s="13">
        <f t="shared" si="39"/>
        <v>-0.41179047809489511</v>
      </c>
      <c r="S460" s="14">
        <v>13.453771387662778</v>
      </c>
    </row>
    <row r="461" spans="1:19" x14ac:dyDescent="0.3">
      <c r="A461">
        <f>VALUE(LEFT('SBB FNF CDEC Data'!L461,4))</f>
        <v>1960</v>
      </c>
      <c r="B461">
        <f>VALUE(RIGHT(LEFT('SBB FNF CDEC Data'!L461,6),2))</f>
        <v>1</v>
      </c>
      <c r="C461">
        <f t="shared" si="35"/>
        <v>1960</v>
      </c>
      <c r="D461" s="12">
        <v>1246.7697174666787</v>
      </c>
      <c r="E461" s="13">
        <v>0</v>
      </c>
      <c r="F461" s="13">
        <f t="shared" si="36"/>
        <v>-3.5562131486169619</v>
      </c>
      <c r="G461" s="14">
        <v>0</v>
      </c>
      <c r="H461" s="12">
        <v>1156.3828372807404</v>
      </c>
      <c r="I461" s="13">
        <v>0</v>
      </c>
      <c r="J461" s="13">
        <f t="shared" si="37"/>
        <v>-3.4439486246135402</v>
      </c>
      <c r="K461" s="14">
        <v>0</v>
      </c>
      <c r="L461" s="12">
        <v>1020.2871908728929</v>
      </c>
      <c r="M461" s="13">
        <v>0</v>
      </c>
      <c r="N461" s="13">
        <f t="shared" si="38"/>
        <v>-3.2708267380282905</v>
      </c>
      <c r="O461" s="14">
        <v>0</v>
      </c>
      <c r="P461" s="12">
        <v>931.35848376829631</v>
      </c>
      <c r="Q461" s="13">
        <v>0</v>
      </c>
      <c r="R461" s="13">
        <f t="shared" si="39"/>
        <v>-3.1445200377220317</v>
      </c>
      <c r="S461" s="14">
        <v>0</v>
      </c>
    </row>
    <row r="462" spans="1:19" x14ac:dyDescent="0.3">
      <c r="A462">
        <f>VALUE(LEFT('SBB FNF CDEC Data'!L462,4))</f>
        <v>1960</v>
      </c>
      <c r="B462">
        <f>VALUE(RIGHT(LEFT('SBB FNF CDEC Data'!L462,6),2))</f>
        <v>2</v>
      </c>
      <c r="C462">
        <f t="shared" si="35"/>
        <v>1960</v>
      </c>
      <c r="D462" s="12">
        <v>1314.3899744342923</v>
      </c>
      <c r="E462" s="13">
        <v>64.59275146805463</v>
      </c>
      <c r="F462" s="13">
        <f t="shared" si="36"/>
        <v>-3.0275054995589841</v>
      </c>
      <c r="G462" s="14">
        <v>0</v>
      </c>
      <c r="H462" s="12">
        <v>1223.9138350754292</v>
      </c>
      <c r="I462" s="13">
        <v>64.596690342718688</v>
      </c>
      <c r="J462" s="13">
        <f t="shared" si="37"/>
        <v>-2.9343074519701133</v>
      </c>
      <c r="K462" s="14">
        <v>0</v>
      </c>
      <c r="L462" s="12">
        <v>1087.6727082874809</v>
      </c>
      <c r="M462" s="13">
        <v>64.593171659068858</v>
      </c>
      <c r="N462" s="13">
        <f t="shared" si="38"/>
        <v>-2.792345755519122</v>
      </c>
      <c r="O462" s="14">
        <v>0</v>
      </c>
      <c r="P462" s="12">
        <v>998.58701675437078</v>
      </c>
      <c r="Q462" s="13">
        <v>64.541146610812177</v>
      </c>
      <c r="R462" s="13">
        <f t="shared" si="39"/>
        <v>-2.6873863752622924</v>
      </c>
      <c r="S462" s="14">
        <v>0</v>
      </c>
    </row>
    <row r="463" spans="1:19" x14ac:dyDescent="0.3">
      <c r="A463">
        <f>VALUE(LEFT('SBB FNF CDEC Data'!L463,4))</f>
        <v>1960</v>
      </c>
      <c r="B463">
        <f>VALUE(RIGHT(LEFT('SBB FNF CDEC Data'!L463,6),2))</f>
        <v>3</v>
      </c>
      <c r="C463">
        <f t="shared" si="35"/>
        <v>1960</v>
      </c>
      <c r="D463" s="12">
        <v>1446.4994728313343</v>
      </c>
      <c r="E463" s="13">
        <v>132.6978980460641</v>
      </c>
      <c r="F463" s="13">
        <f t="shared" si="36"/>
        <v>0.58839964902210795</v>
      </c>
      <c r="G463" s="14">
        <v>0</v>
      </c>
      <c r="H463" s="12">
        <v>1356.0381977009952</v>
      </c>
      <c r="I463" s="13">
        <v>132.69750047212008</v>
      </c>
      <c r="J463" s="13">
        <f t="shared" si="37"/>
        <v>0.57313784655414679</v>
      </c>
      <c r="K463" s="14">
        <v>0</v>
      </c>
      <c r="L463" s="12">
        <v>1219.8244131238143</v>
      </c>
      <c r="M463" s="13">
        <v>132.69821316191428</v>
      </c>
      <c r="N463" s="13">
        <f t="shared" si="38"/>
        <v>0.54650832558081675</v>
      </c>
      <c r="O463" s="14">
        <v>0</v>
      </c>
      <c r="P463" s="12">
        <v>1130.7148420528699</v>
      </c>
      <c r="Q463" s="13">
        <v>132.6571591762935</v>
      </c>
      <c r="R463" s="13">
        <f t="shared" si="39"/>
        <v>0.52933387779435748</v>
      </c>
      <c r="S463" s="14">
        <v>0</v>
      </c>
    </row>
    <row r="464" spans="1:19" x14ac:dyDescent="0.3">
      <c r="A464">
        <f>VALUE(LEFT('SBB FNF CDEC Data'!L464,4))</f>
        <v>1960</v>
      </c>
      <c r="B464">
        <f>VALUE(RIGHT(LEFT('SBB FNF CDEC Data'!L464,6),2))</f>
        <v>4</v>
      </c>
      <c r="C464">
        <f t="shared" si="35"/>
        <v>1960</v>
      </c>
      <c r="D464" s="12">
        <v>1434.0695313248586</v>
      </c>
      <c r="E464" s="13">
        <v>0</v>
      </c>
      <c r="F464" s="13">
        <f t="shared" si="36"/>
        <v>3.2509249306212347</v>
      </c>
      <c r="G464" s="14">
        <v>9.1790165758544084</v>
      </c>
      <c r="H464" s="12">
        <v>1275.2262533372646</v>
      </c>
      <c r="I464" s="13">
        <v>0</v>
      </c>
      <c r="J464" s="13">
        <f t="shared" si="37"/>
        <v>3.1378655959999691</v>
      </c>
      <c r="K464" s="14">
        <v>77.674078767730649</v>
      </c>
      <c r="L464" s="12">
        <v>1207.6106969987011</v>
      </c>
      <c r="M464" s="13">
        <v>0</v>
      </c>
      <c r="N464" s="13">
        <f t="shared" si="38"/>
        <v>3.0349675283651827</v>
      </c>
      <c r="O464" s="14">
        <v>9.1787485967480684</v>
      </c>
      <c r="P464" s="12">
        <v>1101.4955300942554</v>
      </c>
      <c r="Q464" s="13">
        <v>0</v>
      </c>
      <c r="R464" s="13">
        <f t="shared" si="39"/>
        <v>2.9301876125101529</v>
      </c>
      <c r="S464" s="14">
        <v>26.289124346104373</v>
      </c>
    </row>
    <row r="465" spans="1:19" x14ac:dyDescent="0.3">
      <c r="A465">
        <f>VALUE(LEFT('SBB FNF CDEC Data'!L465,4))</f>
        <v>1960</v>
      </c>
      <c r="B465">
        <f>VALUE(RIGHT(LEFT('SBB FNF CDEC Data'!L465,6),2))</f>
        <v>5</v>
      </c>
      <c r="C465">
        <f t="shared" si="35"/>
        <v>1960</v>
      </c>
      <c r="D465" s="12">
        <v>1413.120564579657</v>
      </c>
      <c r="E465" s="13">
        <v>0</v>
      </c>
      <c r="F465" s="13">
        <f t="shared" si="36"/>
        <v>6.0794157011056882</v>
      </c>
      <c r="G465" s="14">
        <v>14.869551044095999</v>
      </c>
      <c r="H465" s="12">
        <v>1254.9306676092833</v>
      </c>
      <c r="I465" s="13">
        <v>0</v>
      </c>
      <c r="J465" s="13">
        <f t="shared" si="37"/>
        <v>5.8071450442865657</v>
      </c>
      <c r="K465" s="14">
        <v>14.488440683694668</v>
      </c>
      <c r="L465" s="12">
        <v>1187.0725436061712</v>
      </c>
      <c r="M465" s="13">
        <v>0</v>
      </c>
      <c r="N465" s="13">
        <f t="shared" si="38"/>
        <v>5.6690364612791431</v>
      </c>
      <c r="O465" s="14">
        <v>14.869116931250778</v>
      </c>
      <c r="P465" s="12">
        <v>1082.3700580808295</v>
      </c>
      <c r="Q465" s="13">
        <v>0</v>
      </c>
      <c r="R465" s="13">
        <f t="shared" si="39"/>
        <v>5.456517843087477</v>
      </c>
      <c r="S465" s="14">
        <v>13.668954170338429</v>
      </c>
    </row>
    <row r="466" spans="1:19" x14ac:dyDescent="0.3">
      <c r="A466">
        <f>VALUE(LEFT('SBB FNF CDEC Data'!L466,4))</f>
        <v>1960</v>
      </c>
      <c r="B466">
        <f>VALUE(RIGHT(LEFT('SBB FNF CDEC Data'!L466,6),2))</f>
        <v>6</v>
      </c>
      <c r="C466">
        <f t="shared" si="35"/>
        <v>1960</v>
      </c>
      <c r="D466" s="12">
        <v>1266.8874647879486</v>
      </c>
      <c r="E466" s="13">
        <v>0</v>
      </c>
      <c r="F466" s="13">
        <f t="shared" si="36"/>
        <v>10.176054695121934</v>
      </c>
      <c r="G466" s="14">
        <v>136.05704509658642</v>
      </c>
      <c r="H466" s="12">
        <v>1163.2954418652143</v>
      </c>
      <c r="I466" s="13">
        <v>0</v>
      </c>
      <c r="J466" s="13">
        <f t="shared" si="37"/>
        <v>9.7654535896797228</v>
      </c>
      <c r="K466" s="14">
        <v>81.869772154389253</v>
      </c>
      <c r="L466" s="12">
        <v>1041.5861497524522</v>
      </c>
      <c r="M466" s="13">
        <v>0</v>
      </c>
      <c r="N466" s="13">
        <f t="shared" si="38"/>
        <v>9.4299472259997685</v>
      </c>
      <c r="O466" s="14">
        <v>136.05644662771917</v>
      </c>
      <c r="P466" s="12">
        <v>943.1190645063316</v>
      </c>
      <c r="Q466" s="13">
        <v>0</v>
      </c>
      <c r="R466" s="13">
        <f t="shared" si="39"/>
        <v>9.07501073196525</v>
      </c>
      <c r="S466" s="14">
        <v>130.17598284253265</v>
      </c>
    </row>
    <row r="467" spans="1:19" x14ac:dyDescent="0.3">
      <c r="A467">
        <f>VALUE(LEFT('SBB FNF CDEC Data'!L467,4))</f>
        <v>1960</v>
      </c>
      <c r="B467">
        <f>VALUE(RIGHT(LEFT('SBB FNF CDEC Data'!L467,6),2))</f>
        <v>7</v>
      </c>
      <c r="C467">
        <f t="shared" si="35"/>
        <v>1960</v>
      </c>
      <c r="D467" s="12">
        <v>1171.2104690610549</v>
      </c>
      <c r="E467" s="13">
        <v>0</v>
      </c>
      <c r="F467" s="13">
        <f t="shared" si="36"/>
        <v>9.5615967034464546</v>
      </c>
      <c r="G467" s="14">
        <v>86.11539902344721</v>
      </c>
      <c r="H467" s="12">
        <v>1077.5177882593784</v>
      </c>
      <c r="I467" s="13">
        <v>0</v>
      </c>
      <c r="J467" s="13">
        <f t="shared" si="37"/>
        <v>9.2185930110827599</v>
      </c>
      <c r="K467" s="14">
        <v>76.559060594753134</v>
      </c>
      <c r="L467" s="12">
        <v>946.68410997799344</v>
      </c>
      <c r="M467" s="13">
        <v>0</v>
      </c>
      <c r="N467" s="13">
        <f t="shared" si="38"/>
        <v>8.781737762891396</v>
      </c>
      <c r="O467" s="14">
        <v>86.120302011567389</v>
      </c>
      <c r="P467" s="12">
        <v>783.2028047701798</v>
      </c>
      <c r="Q467" s="13">
        <v>0</v>
      </c>
      <c r="R467" s="13">
        <f t="shared" si="39"/>
        <v>8.2657077740553575</v>
      </c>
      <c r="S467" s="14">
        <v>151.65055196209644</v>
      </c>
    </row>
    <row r="468" spans="1:19" x14ac:dyDescent="0.3">
      <c r="A468">
        <f>VALUE(LEFT('SBB FNF CDEC Data'!L468,4))</f>
        <v>1960</v>
      </c>
      <c r="B468">
        <f>VALUE(RIGHT(LEFT('SBB FNF CDEC Data'!L468,6),2))</f>
        <v>8</v>
      </c>
      <c r="C468">
        <f t="shared" si="35"/>
        <v>1960</v>
      </c>
      <c r="D468" s="12">
        <v>1026.0415913932477</v>
      </c>
      <c r="E468" s="13">
        <v>0</v>
      </c>
      <c r="F468" s="13">
        <f t="shared" si="36"/>
        <v>7.7930161723076878</v>
      </c>
      <c r="G468" s="14">
        <v>137.37586149549955</v>
      </c>
      <c r="H468" s="12">
        <v>930.51587736651118</v>
      </c>
      <c r="I468" s="13">
        <v>0</v>
      </c>
      <c r="J468" s="13">
        <f t="shared" si="37"/>
        <v>7.5165393118903978</v>
      </c>
      <c r="K468" s="14">
        <v>139.48537158097687</v>
      </c>
      <c r="L468" s="12">
        <v>802.22813619814758</v>
      </c>
      <c r="M468" s="13">
        <v>0</v>
      </c>
      <c r="N468" s="13">
        <f t="shared" si="38"/>
        <v>7.0806821467101315</v>
      </c>
      <c r="O468" s="14">
        <v>137.37529163313573</v>
      </c>
      <c r="P468" s="12">
        <v>640.12619195042362</v>
      </c>
      <c r="Q468" s="13">
        <v>0</v>
      </c>
      <c r="R468" s="13">
        <f t="shared" si="39"/>
        <v>6.4664854717899516</v>
      </c>
      <c r="S468" s="14">
        <v>136.61012734796623</v>
      </c>
    </row>
    <row r="469" spans="1:19" x14ac:dyDescent="0.3">
      <c r="A469">
        <f>VALUE(LEFT('SBB FNF CDEC Data'!L469,4))</f>
        <v>1960</v>
      </c>
      <c r="B469">
        <f>VALUE(RIGHT(LEFT('SBB FNF CDEC Data'!L469,6),2))</f>
        <v>9</v>
      </c>
      <c r="C469">
        <f t="shared" si="35"/>
        <v>1960</v>
      </c>
      <c r="D469" s="12">
        <v>935.1809704914333</v>
      </c>
      <c r="E469" s="13">
        <v>0</v>
      </c>
      <c r="F469" s="13">
        <f t="shared" si="36"/>
        <v>5.6873434435256769</v>
      </c>
      <c r="G469" s="14">
        <v>85.173277458288723</v>
      </c>
      <c r="H469" s="12">
        <v>840.21629176584895</v>
      </c>
      <c r="I469" s="13">
        <v>0</v>
      </c>
      <c r="J469" s="13">
        <f t="shared" si="37"/>
        <v>5.4429161992168957</v>
      </c>
      <c r="K469" s="14">
        <v>84.85666940144533</v>
      </c>
      <c r="L469" s="12">
        <v>711.96467314936649</v>
      </c>
      <c r="M469" s="13">
        <v>0</v>
      </c>
      <c r="N469" s="13">
        <f t="shared" si="38"/>
        <v>5.0900366081514647</v>
      </c>
      <c r="O469" s="14">
        <v>85.173426440629626</v>
      </c>
      <c r="P469" s="12">
        <v>550.41865475235591</v>
      </c>
      <c r="Q469" s="13">
        <v>0</v>
      </c>
      <c r="R469" s="13">
        <f t="shared" si="39"/>
        <v>4.5696298230506329</v>
      </c>
      <c r="S469" s="14">
        <v>85.137907375017079</v>
      </c>
    </row>
    <row r="470" spans="1:19" x14ac:dyDescent="0.3">
      <c r="A470">
        <f>VALUE(LEFT('SBB FNF CDEC Data'!L470,4))</f>
        <v>1960</v>
      </c>
      <c r="B470">
        <f>VALUE(RIGHT(LEFT('SBB FNF CDEC Data'!L470,6),2))</f>
        <v>10</v>
      </c>
      <c r="C470">
        <f t="shared" si="35"/>
        <v>1961</v>
      </c>
      <c r="D470" s="12">
        <v>875.51151306674251</v>
      </c>
      <c r="E470" s="13">
        <v>0</v>
      </c>
      <c r="F470" s="13">
        <f t="shared" si="36"/>
        <v>3.0471581521169355</v>
      </c>
      <c r="G470" s="14">
        <v>56.622299272573855</v>
      </c>
      <c r="H470" s="12">
        <v>752.61997639501874</v>
      </c>
      <c r="I470" s="13">
        <v>0</v>
      </c>
      <c r="J470" s="13">
        <f t="shared" si="37"/>
        <v>2.8913180203411599</v>
      </c>
      <c r="K470" s="14">
        <v>84.704997350489052</v>
      </c>
      <c r="L470" s="12">
        <v>652.64864906828166</v>
      </c>
      <c r="M470" s="13">
        <v>0</v>
      </c>
      <c r="N470" s="13">
        <f t="shared" si="38"/>
        <v>2.6938034134475259</v>
      </c>
      <c r="O470" s="14">
        <v>56.622220667637308</v>
      </c>
      <c r="P470" s="12">
        <v>479.75612656011191</v>
      </c>
      <c r="Q470" s="13">
        <v>0</v>
      </c>
      <c r="R470" s="13">
        <f t="shared" si="39"/>
        <v>2.3286302339786005</v>
      </c>
      <c r="S470" s="14">
        <v>68.333897958265396</v>
      </c>
    </row>
    <row r="471" spans="1:19" x14ac:dyDescent="0.3">
      <c r="A471">
        <f>VALUE(LEFT('SBB FNF CDEC Data'!L471,4))</f>
        <v>1960</v>
      </c>
      <c r="B471">
        <f>VALUE(RIGHT(LEFT('SBB FNF CDEC Data'!L471,6),2))</f>
        <v>11</v>
      </c>
      <c r="C471">
        <f t="shared" si="35"/>
        <v>1961</v>
      </c>
      <c r="D471" s="12">
        <v>857.93329554494699</v>
      </c>
      <c r="E471" s="13">
        <v>0</v>
      </c>
      <c r="F471" s="13">
        <f t="shared" si="36"/>
        <v>-1.9544654063263316</v>
      </c>
      <c r="G471" s="14">
        <v>19.532682928121854</v>
      </c>
      <c r="H471" s="12">
        <v>732.73559860278306</v>
      </c>
      <c r="I471" s="13">
        <v>0</v>
      </c>
      <c r="J471" s="13">
        <f t="shared" si="37"/>
        <v>-1.8256532790902078</v>
      </c>
      <c r="K471" s="14">
        <v>21.71003107132589</v>
      </c>
      <c r="L471" s="12">
        <v>634.8314896814345</v>
      </c>
      <c r="M471" s="13">
        <v>0</v>
      </c>
      <c r="N471" s="13">
        <f t="shared" si="38"/>
        <v>-1.7155235412723613</v>
      </c>
      <c r="O471" s="14">
        <v>19.532682928119513</v>
      </c>
      <c r="P471" s="12">
        <v>464.87961174331684</v>
      </c>
      <c r="Q471" s="13">
        <v>0</v>
      </c>
      <c r="R471" s="13">
        <f t="shared" si="39"/>
        <v>-1.4534851842832559</v>
      </c>
      <c r="S471" s="14">
        <v>16.330000001078322</v>
      </c>
    </row>
    <row r="472" spans="1:19" x14ac:dyDescent="0.3">
      <c r="A472">
        <f>VALUE(LEFT('SBB FNF CDEC Data'!L472,4))</f>
        <v>1960</v>
      </c>
      <c r="B472">
        <f>VALUE(RIGHT(LEFT('SBB FNF CDEC Data'!L472,6),2))</f>
        <v>12</v>
      </c>
      <c r="C472">
        <f t="shared" si="35"/>
        <v>1961</v>
      </c>
      <c r="D472" s="12">
        <v>849.93678381870575</v>
      </c>
      <c r="E472" s="13">
        <v>0</v>
      </c>
      <c r="F472" s="13">
        <f t="shared" si="36"/>
        <v>-2.313488274439873</v>
      </c>
      <c r="G472" s="14">
        <v>10.310000000681111</v>
      </c>
      <c r="H472" s="12">
        <v>724.58118472594276</v>
      </c>
      <c r="I472" s="13">
        <v>0</v>
      </c>
      <c r="J472" s="13">
        <f t="shared" si="37"/>
        <v>-2.1555861238408163</v>
      </c>
      <c r="K472" s="14">
        <v>10.310000000681111</v>
      </c>
      <c r="L472" s="12">
        <v>626.54704652158568</v>
      </c>
      <c r="M472" s="13">
        <v>0</v>
      </c>
      <c r="N472" s="13">
        <f t="shared" si="38"/>
        <v>-2.0255568408299585</v>
      </c>
      <c r="O472" s="14">
        <v>10.310000000678778</v>
      </c>
      <c r="P472" s="12">
        <v>464.93665781471731</v>
      </c>
      <c r="Q472" s="13">
        <v>0</v>
      </c>
      <c r="R472" s="13">
        <f t="shared" si="39"/>
        <v>-1.7170460715102165</v>
      </c>
      <c r="S472" s="14">
        <v>1.6600000001097526</v>
      </c>
    </row>
    <row r="473" spans="1:19" x14ac:dyDescent="0.3">
      <c r="A473">
        <f>VALUE(LEFT('SBB FNF CDEC Data'!L473,4))</f>
        <v>1961</v>
      </c>
      <c r="B473">
        <f>VALUE(RIGHT(LEFT('SBB FNF CDEC Data'!L473,6),2))</f>
        <v>1</v>
      </c>
      <c r="C473">
        <f t="shared" si="35"/>
        <v>1961</v>
      </c>
      <c r="D473" s="12">
        <v>852.15541821448107</v>
      </c>
      <c r="E473" s="13">
        <v>0</v>
      </c>
      <c r="F473" s="13">
        <f t="shared" si="36"/>
        <v>-2.2186343957753252</v>
      </c>
      <c r="G473" s="14">
        <v>0</v>
      </c>
      <c r="H473" s="12">
        <v>726.64720949673028</v>
      </c>
      <c r="I473" s="13">
        <v>0</v>
      </c>
      <c r="J473" s="13">
        <f t="shared" si="37"/>
        <v>-2.0660247707875214</v>
      </c>
      <c r="K473" s="14">
        <v>0</v>
      </c>
      <c r="L473" s="12">
        <v>628.48673993177101</v>
      </c>
      <c r="M473" s="13">
        <v>0</v>
      </c>
      <c r="N473" s="13">
        <f t="shared" si="38"/>
        <v>-1.9396934101853276</v>
      </c>
      <c r="O473" s="14">
        <v>0</v>
      </c>
      <c r="P473" s="12">
        <v>466.58695923522748</v>
      </c>
      <c r="Q473" s="13">
        <v>0</v>
      </c>
      <c r="R473" s="13">
        <f t="shared" si="39"/>
        <v>-1.6503014205101749</v>
      </c>
      <c r="S473" s="14">
        <v>0</v>
      </c>
    </row>
    <row r="474" spans="1:19" x14ac:dyDescent="0.3">
      <c r="A474">
        <f>VALUE(LEFT('SBB FNF CDEC Data'!L474,4))</f>
        <v>1961</v>
      </c>
      <c r="B474">
        <f>VALUE(RIGHT(LEFT('SBB FNF CDEC Data'!L474,6),2))</f>
        <v>2</v>
      </c>
      <c r="C474">
        <f t="shared" si="35"/>
        <v>1961</v>
      </c>
      <c r="D474" s="12">
        <v>919.30380595750125</v>
      </c>
      <c r="E474" s="13">
        <v>66.233561013084895</v>
      </c>
      <c r="F474" s="13">
        <f t="shared" si="36"/>
        <v>-0.91482672993528524</v>
      </c>
      <c r="G474" s="14">
        <v>0</v>
      </c>
      <c r="H474" s="12">
        <v>799.70138175956129</v>
      </c>
      <c r="I474" s="13">
        <v>72.197103755498802</v>
      </c>
      <c r="J474" s="13">
        <f t="shared" si="37"/>
        <v>-0.85706850733220108</v>
      </c>
      <c r="K474" s="14">
        <v>0</v>
      </c>
      <c r="L474" s="12">
        <v>695.53473072386998</v>
      </c>
      <c r="M474" s="13">
        <v>66.239518522332915</v>
      </c>
      <c r="N474" s="13">
        <f t="shared" si="38"/>
        <v>-0.80847226976605668</v>
      </c>
      <c r="O474" s="14">
        <v>0</v>
      </c>
      <c r="P474" s="12">
        <v>539.92985388876139</v>
      </c>
      <c r="Q474" s="13">
        <v>72.646424505579759</v>
      </c>
      <c r="R474" s="13">
        <f t="shared" si="39"/>
        <v>-0.69647014795414464</v>
      </c>
      <c r="S474" s="14">
        <v>0</v>
      </c>
    </row>
    <row r="475" spans="1:19" x14ac:dyDescent="0.3">
      <c r="A475">
        <f>VALUE(LEFT('SBB FNF CDEC Data'!L475,4))</f>
        <v>1961</v>
      </c>
      <c r="B475">
        <f>VALUE(RIGHT(LEFT('SBB FNF CDEC Data'!L475,6),2))</f>
        <v>3</v>
      </c>
      <c r="C475">
        <f t="shared" si="35"/>
        <v>1961</v>
      </c>
      <c r="D475" s="12">
        <v>923.80872849725995</v>
      </c>
      <c r="E475" s="13">
        <v>4.746052312223707</v>
      </c>
      <c r="F475" s="13">
        <f t="shared" si="36"/>
        <v>0.24112977246501188</v>
      </c>
      <c r="G475" s="14">
        <v>0</v>
      </c>
      <c r="H475" s="12">
        <v>817.73310320322241</v>
      </c>
      <c r="I475" s="13">
        <v>18.26009653752897</v>
      </c>
      <c r="J475" s="13">
        <f t="shared" si="37"/>
        <v>0.22837509386784305</v>
      </c>
      <c r="K475" s="14">
        <v>0</v>
      </c>
      <c r="L475" s="12">
        <v>700.07232066268887</v>
      </c>
      <c r="M475" s="13">
        <v>4.75125081019738</v>
      </c>
      <c r="N475" s="13">
        <f t="shared" si="38"/>
        <v>0.21366087137849732</v>
      </c>
      <c r="O475" s="14">
        <v>0</v>
      </c>
      <c r="P475" s="12">
        <v>572.57453030129352</v>
      </c>
      <c r="Q475" s="13">
        <v>32.835345106105514</v>
      </c>
      <c r="R475" s="13">
        <f t="shared" si="39"/>
        <v>0.19066869357337879</v>
      </c>
      <c r="S475" s="14">
        <v>0</v>
      </c>
    </row>
    <row r="476" spans="1:19" x14ac:dyDescent="0.3">
      <c r="A476">
        <f>VALUE(LEFT('SBB FNF CDEC Data'!L476,4))</f>
        <v>1961</v>
      </c>
      <c r="B476">
        <f>VALUE(RIGHT(LEFT('SBB FNF CDEC Data'!L476,6),2))</f>
        <v>4</v>
      </c>
      <c r="C476">
        <f t="shared" si="35"/>
        <v>1961</v>
      </c>
      <c r="D476" s="12">
        <v>915.54999935825651</v>
      </c>
      <c r="E476" s="13">
        <v>0</v>
      </c>
      <c r="F476" s="13">
        <f t="shared" si="36"/>
        <v>3.4849792160652404</v>
      </c>
      <c r="G476" s="14">
        <v>4.7737499229381948</v>
      </c>
      <c r="H476" s="12">
        <v>809.72758857125496</v>
      </c>
      <c r="I476" s="13">
        <v>0</v>
      </c>
      <c r="J476" s="13">
        <f t="shared" si="37"/>
        <v>3.3142805475046035</v>
      </c>
      <c r="K476" s="14">
        <v>4.6912340844628542</v>
      </c>
      <c r="L476" s="12">
        <v>692.21130875267818</v>
      </c>
      <c r="M476" s="13">
        <v>0</v>
      </c>
      <c r="N476" s="13">
        <f t="shared" si="38"/>
        <v>3.0874146683139712</v>
      </c>
      <c r="O476" s="14">
        <v>4.7735972416967174</v>
      </c>
      <c r="P476" s="12">
        <v>551.24737538890076</v>
      </c>
      <c r="Q476" s="13">
        <v>0</v>
      </c>
      <c r="R476" s="13">
        <f t="shared" si="39"/>
        <v>2.77344815780679</v>
      </c>
      <c r="S476" s="14">
        <v>18.553706754585967</v>
      </c>
    </row>
    <row r="477" spans="1:19" x14ac:dyDescent="0.3">
      <c r="A477">
        <f>VALUE(LEFT('SBB FNF CDEC Data'!L477,4))</f>
        <v>1961</v>
      </c>
      <c r="B477">
        <f>VALUE(RIGHT(LEFT('SBB FNF CDEC Data'!L477,6),2))</f>
        <v>5</v>
      </c>
      <c r="C477">
        <f t="shared" si="35"/>
        <v>1961</v>
      </c>
      <c r="D477" s="12">
        <v>903.60116175859082</v>
      </c>
      <c r="E477" s="13">
        <v>0</v>
      </c>
      <c r="F477" s="13">
        <f t="shared" si="36"/>
        <v>4.2271684686207553</v>
      </c>
      <c r="G477" s="14">
        <v>7.7216691310449388</v>
      </c>
      <c r="H477" s="12">
        <v>773.20643638834588</v>
      </c>
      <c r="I477" s="13">
        <v>0</v>
      </c>
      <c r="J477" s="13">
        <f t="shared" si="37"/>
        <v>3.9881988195910196</v>
      </c>
      <c r="K477" s="14">
        <v>32.532953363318057</v>
      </c>
      <c r="L477" s="12">
        <v>680.75052257937728</v>
      </c>
      <c r="M477" s="13">
        <v>0</v>
      </c>
      <c r="N477" s="13">
        <f t="shared" si="38"/>
        <v>3.7395517534763885</v>
      </c>
      <c r="O477" s="14">
        <v>7.7212344198245146</v>
      </c>
      <c r="P477" s="12">
        <v>527.45247682276272</v>
      </c>
      <c r="Q477" s="13">
        <v>0</v>
      </c>
      <c r="R477" s="13">
        <f t="shared" si="39"/>
        <v>3.3047115501706976</v>
      </c>
      <c r="S477" s="14">
        <v>20.490187015967347</v>
      </c>
    </row>
    <row r="478" spans="1:19" x14ac:dyDescent="0.3">
      <c r="A478">
        <f>VALUE(LEFT('SBB FNF CDEC Data'!L478,4))</f>
        <v>1961</v>
      </c>
      <c r="B478">
        <f>VALUE(RIGHT(LEFT('SBB FNF CDEC Data'!L478,6),2))</f>
        <v>6</v>
      </c>
      <c r="C478">
        <f t="shared" si="35"/>
        <v>1961</v>
      </c>
      <c r="D478" s="12">
        <v>810.24660562857423</v>
      </c>
      <c r="E478" s="13">
        <v>0</v>
      </c>
      <c r="F478" s="13">
        <f t="shared" si="36"/>
        <v>7.2665774339598244</v>
      </c>
      <c r="G478" s="14">
        <v>86.087978696056766</v>
      </c>
      <c r="H478" s="12">
        <v>679.77630154384212</v>
      </c>
      <c r="I478" s="13">
        <v>0</v>
      </c>
      <c r="J478" s="13">
        <f t="shared" si="37"/>
        <v>6.7519119285289975</v>
      </c>
      <c r="K478" s="14">
        <v>86.678222915974757</v>
      </c>
      <c r="L478" s="12">
        <v>603.58172580520863</v>
      </c>
      <c r="M478" s="13">
        <v>0</v>
      </c>
      <c r="N478" s="13">
        <f t="shared" si="38"/>
        <v>6.4036161064059485</v>
      </c>
      <c r="O478" s="14">
        <v>70.765180667762692</v>
      </c>
      <c r="P478" s="12">
        <v>469.17547394467226</v>
      </c>
      <c r="Q478" s="13">
        <v>0</v>
      </c>
      <c r="R478" s="13">
        <f t="shared" si="39"/>
        <v>5.5807678082931105</v>
      </c>
      <c r="S478" s="14">
        <v>52.696235069797346</v>
      </c>
    </row>
    <row r="479" spans="1:19" x14ac:dyDescent="0.3">
      <c r="A479">
        <f>VALUE(LEFT('SBB FNF CDEC Data'!L479,4))</f>
        <v>1961</v>
      </c>
      <c r="B479">
        <f>VALUE(RIGHT(LEFT('SBB FNF CDEC Data'!L479,6),2))</f>
        <v>7</v>
      </c>
      <c r="C479">
        <f t="shared" si="35"/>
        <v>1961</v>
      </c>
      <c r="D479" s="12">
        <v>665.46852044840125</v>
      </c>
      <c r="E479" s="13">
        <v>0</v>
      </c>
      <c r="F479" s="13">
        <f t="shared" si="36"/>
        <v>7.7949629509822671</v>
      </c>
      <c r="G479" s="14">
        <v>136.98312222919071</v>
      </c>
      <c r="H479" s="12">
        <v>542.11568619255934</v>
      </c>
      <c r="I479" s="13">
        <v>0</v>
      </c>
      <c r="J479" s="13">
        <f t="shared" si="37"/>
        <v>7.1755264359403554</v>
      </c>
      <c r="K479" s="14">
        <v>130.48508891534243</v>
      </c>
      <c r="L479" s="12">
        <v>467.30074643956084</v>
      </c>
      <c r="M479" s="13">
        <v>0</v>
      </c>
      <c r="N479" s="13">
        <f t="shared" si="38"/>
        <v>6.6354246756242219</v>
      </c>
      <c r="O479" s="14">
        <v>129.64555469002357</v>
      </c>
      <c r="P479" s="12">
        <v>344.08047808780179</v>
      </c>
      <c r="Q479" s="13">
        <v>0</v>
      </c>
      <c r="R479" s="13">
        <f t="shared" si="39"/>
        <v>5.7685495757134504</v>
      </c>
      <c r="S479" s="14">
        <v>119.32644628115702</v>
      </c>
    </row>
    <row r="480" spans="1:19" x14ac:dyDescent="0.3">
      <c r="A480">
        <f>VALUE(LEFT('SBB FNF CDEC Data'!L480,4))</f>
        <v>1961</v>
      </c>
      <c r="B480">
        <f>VALUE(RIGHT(LEFT('SBB FNF CDEC Data'!L480,6),2))</f>
        <v>8</v>
      </c>
      <c r="C480">
        <f t="shared" si="35"/>
        <v>1961</v>
      </c>
      <c r="D480" s="12">
        <v>535.60623248081447</v>
      </c>
      <c r="E480" s="13">
        <v>0</v>
      </c>
      <c r="F480" s="13">
        <f t="shared" si="36"/>
        <v>6.1295872512711043</v>
      </c>
      <c r="G480" s="14">
        <v>123.73270071631568</v>
      </c>
      <c r="H480" s="12">
        <v>416.16980292247763</v>
      </c>
      <c r="I480" s="13">
        <v>0</v>
      </c>
      <c r="J480" s="13">
        <f t="shared" si="37"/>
        <v>5.3790670173169417</v>
      </c>
      <c r="K480" s="14">
        <v>120.56681625276477</v>
      </c>
      <c r="L480" s="12">
        <v>347.51504032398759</v>
      </c>
      <c r="M480" s="13">
        <v>0</v>
      </c>
      <c r="N480" s="13">
        <f t="shared" si="38"/>
        <v>4.9661634465807651</v>
      </c>
      <c r="O480" s="14">
        <v>114.81954266899248</v>
      </c>
      <c r="P480" s="12">
        <v>227.60558585976565</v>
      </c>
      <c r="Q480" s="13">
        <v>0</v>
      </c>
      <c r="R480" s="13">
        <f t="shared" si="39"/>
        <v>4.2651348991589515</v>
      </c>
      <c r="S480" s="14">
        <v>112.20975732887719</v>
      </c>
    </row>
    <row r="481" spans="1:19" x14ac:dyDescent="0.3">
      <c r="A481">
        <f>VALUE(LEFT('SBB FNF CDEC Data'!L481,4))</f>
        <v>1961</v>
      </c>
      <c r="B481">
        <f>VALUE(RIGHT(LEFT('SBB FNF CDEC Data'!L481,6),2))</f>
        <v>9</v>
      </c>
      <c r="C481">
        <f t="shared" si="35"/>
        <v>1961</v>
      </c>
      <c r="D481" s="12">
        <v>442.98236372831695</v>
      </c>
      <c r="E481" s="13">
        <v>0</v>
      </c>
      <c r="F481" s="13">
        <f t="shared" si="36"/>
        <v>3.5955693153276655</v>
      </c>
      <c r="G481" s="14">
        <v>89.028299437169849</v>
      </c>
      <c r="H481" s="12">
        <v>332.34240565126981</v>
      </c>
      <c r="I481" s="13">
        <v>0</v>
      </c>
      <c r="J481" s="13">
        <f t="shared" si="37"/>
        <v>3.157328709586281</v>
      </c>
      <c r="K481" s="14">
        <v>80.670068561621534</v>
      </c>
      <c r="L481" s="12">
        <v>257.3167560881426</v>
      </c>
      <c r="M481" s="13">
        <v>0</v>
      </c>
      <c r="N481" s="13">
        <f t="shared" si="38"/>
        <v>2.8835226334965398</v>
      </c>
      <c r="O481" s="14">
        <v>87.314761602348455</v>
      </c>
      <c r="P481" s="12">
        <v>174.2976871896918</v>
      </c>
      <c r="Q481" s="13">
        <v>0</v>
      </c>
      <c r="R481" s="13">
        <f t="shared" si="39"/>
        <v>2.3858548607826293</v>
      </c>
      <c r="S481" s="14">
        <v>50.922043809291225</v>
      </c>
    </row>
    <row r="482" spans="1:19" x14ac:dyDescent="0.3">
      <c r="A482">
        <f>VALUE(LEFT('SBB FNF CDEC Data'!L482,4))</f>
        <v>1961</v>
      </c>
      <c r="B482">
        <f>VALUE(RIGHT(LEFT('SBB FNF CDEC Data'!L482,6),2))</f>
        <v>10</v>
      </c>
      <c r="C482">
        <f t="shared" si="35"/>
        <v>1962</v>
      </c>
      <c r="D482" s="12">
        <v>363.81019237795601</v>
      </c>
      <c r="E482" s="13">
        <v>0</v>
      </c>
      <c r="F482" s="13">
        <f t="shared" si="36"/>
        <v>2.1760643830821067</v>
      </c>
      <c r="G482" s="14">
        <v>76.996106967278834</v>
      </c>
      <c r="H482" s="12">
        <v>263.55639288211506</v>
      </c>
      <c r="I482" s="13">
        <v>0</v>
      </c>
      <c r="J482" s="13">
        <f t="shared" si="37"/>
        <v>1.9052191459668961</v>
      </c>
      <c r="K482" s="14">
        <v>66.880793623187856</v>
      </c>
      <c r="L482" s="12">
        <v>198.79697653991846</v>
      </c>
      <c r="M482" s="13">
        <v>0</v>
      </c>
      <c r="N482" s="13">
        <f t="shared" si="38"/>
        <v>1.673952504670936</v>
      </c>
      <c r="O482" s="14">
        <v>56.8458270435532</v>
      </c>
      <c r="P482" s="12">
        <v>170.80365844307681</v>
      </c>
      <c r="Q482" s="13">
        <v>0</v>
      </c>
      <c r="R482" s="13">
        <f t="shared" si="39"/>
        <v>1.4499402569759434</v>
      </c>
      <c r="S482" s="14">
        <v>2.0440884896390434</v>
      </c>
    </row>
    <row r="483" spans="1:19" x14ac:dyDescent="0.3">
      <c r="A483">
        <f>VALUE(LEFT('SBB FNF CDEC Data'!L483,4))</f>
        <v>1961</v>
      </c>
      <c r="B483">
        <f>VALUE(RIGHT(LEFT('SBB FNF CDEC Data'!L483,6),2))</f>
        <v>11</v>
      </c>
      <c r="C483">
        <f t="shared" si="35"/>
        <v>1962</v>
      </c>
      <c r="D483" s="12">
        <v>290.0776870143232</v>
      </c>
      <c r="E483" s="13">
        <v>0</v>
      </c>
      <c r="F483" s="13">
        <f t="shared" si="36"/>
        <v>-0.76131387283346896</v>
      </c>
      <c r="G483" s="14">
        <v>74.49381923646628</v>
      </c>
      <c r="H483" s="12">
        <v>195.69468263072085</v>
      </c>
      <c r="I483" s="13">
        <v>0</v>
      </c>
      <c r="J483" s="13">
        <f t="shared" si="37"/>
        <v>-0.64487231056330074</v>
      </c>
      <c r="K483" s="14">
        <v>68.506582561957515</v>
      </c>
      <c r="L483" s="12">
        <v>199.4037824728149</v>
      </c>
      <c r="M483" s="13">
        <v>0</v>
      </c>
      <c r="N483" s="13">
        <f t="shared" si="38"/>
        <v>-0.60680593289643525</v>
      </c>
      <c r="O483" s="14">
        <v>0</v>
      </c>
      <c r="P483" s="12">
        <v>171.35782037151154</v>
      </c>
      <c r="Q483" s="13">
        <v>0</v>
      </c>
      <c r="R483" s="13">
        <f t="shared" si="39"/>
        <v>-0.55416192843472345</v>
      </c>
      <c r="S483" s="14">
        <v>0</v>
      </c>
    </row>
    <row r="484" spans="1:19" x14ac:dyDescent="0.3">
      <c r="A484">
        <f>VALUE(LEFT('SBB FNF CDEC Data'!L484,4))</f>
        <v>1961</v>
      </c>
      <c r="B484">
        <f>VALUE(RIGHT(LEFT('SBB FNF CDEC Data'!L484,6),2))</f>
        <v>12</v>
      </c>
      <c r="C484">
        <f t="shared" si="35"/>
        <v>1962</v>
      </c>
      <c r="D484" s="12">
        <v>395.20416434056062</v>
      </c>
      <c r="E484" s="13">
        <v>103.84942593466</v>
      </c>
      <c r="F484" s="13">
        <f t="shared" si="36"/>
        <v>-1.277051391577416</v>
      </c>
      <c r="G484" s="14">
        <v>0</v>
      </c>
      <c r="H484" s="12">
        <v>300.72364278910868</v>
      </c>
      <c r="I484" s="13">
        <v>103.90096799745604</v>
      </c>
      <c r="J484" s="13">
        <f t="shared" si="37"/>
        <v>-1.1279921609317967</v>
      </c>
      <c r="K484" s="14">
        <v>0</v>
      </c>
      <c r="L484" s="12">
        <v>303.50687997444612</v>
      </c>
      <c r="M484" s="13">
        <v>102.97586971721901</v>
      </c>
      <c r="N484" s="13">
        <f t="shared" si="38"/>
        <v>-1.1272277844122129</v>
      </c>
      <c r="O484" s="14">
        <v>0</v>
      </c>
      <c r="P484" s="12">
        <v>274.86422807809043</v>
      </c>
      <c r="Q484" s="13">
        <v>102.44122930860588</v>
      </c>
      <c r="R484" s="13">
        <f t="shared" si="39"/>
        <v>-1.0651783979730141</v>
      </c>
      <c r="S484" s="14">
        <v>0</v>
      </c>
    </row>
    <row r="485" spans="1:19" x14ac:dyDescent="0.3">
      <c r="A485">
        <f>VALUE(LEFT('SBB FNF CDEC Data'!L485,4))</f>
        <v>1962</v>
      </c>
      <c r="B485">
        <f>VALUE(RIGHT(LEFT('SBB FNF CDEC Data'!L485,6),2))</f>
        <v>1</v>
      </c>
      <c r="C485">
        <f t="shared" si="35"/>
        <v>1962</v>
      </c>
      <c r="D485" s="12">
        <v>395.25685772354535</v>
      </c>
      <c r="E485" s="13">
        <v>0</v>
      </c>
      <c r="F485" s="13">
        <f t="shared" si="36"/>
        <v>-5.2693382984728032E-2</v>
      </c>
      <c r="G485" s="14">
        <v>0</v>
      </c>
      <c r="H485" s="12">
        <v>282.91824418483134</v>
      </c>
      <c r="I485" s="13">
        <v>0</v>
      </c>
      <c r="J485" s="13">
        <f t="shared" si="37"/>
        <v>-4.5841065148660931E-2</v>
      </c>
      <c r="K485" s="14">
        <v>17.851239669426004</v>
      </c>
      <c r="L485" s="12">
        <v>303.55362385414713</v>
      </c>
      <c r="M485" s="13">
        <v>0</v>
      </c>
      <c r="N485" s="13">
        <f t="shared" si="38"/>
        <v>-4.6743879701011792E-2</v>
      </c>
      <c r="O485" s="14">
        <v>0</v>
      </c>
      <c r="P485" s="12">
        <v>274.90876345557388</v>
      </c>
      <c r="Q485" s="13">
        <v>0</v>
      </c>
      <c r="R485" s="13">
        <f t="shared" si="39"/>
        <v>-4.4535377483441607E-2</v>
      </c>
      <c r="S485" s="14">
        <v>0</v>
      </c>
    </row>
    <row r="486" spans="1:19" x14ac:dyDescent="0.3">
      <c r="A486">
        <f>VALUE(LEFT('SBB FNF CDEC Data'!L486,4))</f>
        <v>1962</v>
      </c>
      <c r="B486">
        <f>VALUE(RIGHT(LEFT('SBB FNF CDEC Data'!L486,6),2))</f>
        <v>2</v>
      </c>
      <c r="C486">
        <f t="shared" si="35"/>
        <v>1962</v>
      </c>
      <c r="D486" s="12">
        <v>529.67986270654683</v>
      </c>
      <c r="E486" s="13">
        <v>131.25048265600296</v>
      </c>
      <c r="F486" s="13">
        <f t="shared" si="36"/>
        <v>-3.1725223269985179</v>
      </c>
      <c r="G486" s="14">
        <v>0</v>
      </c>
      <c r="H486" s="12">
        <v>417.64509096019071</v>
      </c>
      <c r="I486" s="13">
        <v>131.91786335448481</v>
      </c>
      <c r="J486" s="13">
        <f t="shared" si="37"/>
        <v>-2.8089834208745685</v>
      </c>
      <c r="K486" s="14">
        <v>0</v>
      </c>
      <c r="L486" s="12">
        <v>437.96113519782079</v>
      </c>
      <c r="M486" s="13">
        <v>131.51044954602645</v>
      </c>
      <c r="N486" s="13">
        <f t="shared" si="38"/>
        <v>-2.8970617976472113</v>
      </c>
      <c r="O486" s="14">
        <v>0</v>
      </c>
      <c r="P486" s="12">
        <v>421.41109934858275</v>
      </c>
      <c r="Q486" s="13">
        <v>143.70247933884329</v>
      </c>
      <c r="R486" s="13">
        <f t="shared" si="39"/>
        <v>-2.7998565541655864</v>
      </c>
      <c r="S486" s="14">
        <v>0</v>
      </c>
    </row>
    <row r="487" spans="1:19" x14ac:dyDescent="0.3">
      <c r="A487">
        <f>VALUE(LEFT('SBB FNF CDEC Data'!L487,4))</f>
        <v>1962</v>
      </c>
      <c r="B487">
        <f>VALUE(RIGHT(LEFT('SBB FNF CDEC Data'!L487,6),2))</f>
        <v>3</v>
      </c>
      <c r="C487">
        <f t="shared" si="35"/>
        <v>1962</v>
      </c>
      <c r="D487" s="12">
        <v>664.19697795404238</v>
      </c>
      <c r="E487" s="13">
        <v>134.212401787104</v>
      </c>
      <c r="F487" s="13">
        <f t="shared" si="36"/>
        <v>-0.30471346039155378</v>
      </c>
      <c r="G487" s="14">
        <v>0</v>
      </c>
      <c r="H487" s="12">
        <v>551.00498925052716</v>
      </c>
      <c r="I487" s="13">
        <v>133.08776212396219</v>
      </c>
      <c r="J487" s="13">
        <f t="shared" si="37"/>
        <v>-0.27213616637425275</v>
      </c>
      <c r="K487" s="14">
        <v>0</v>
      </c>
      <c r="L487" s="12">
        <v>571.94156720427691</v>
      </c>
      <c r="M487" s="13">
        <v>133.70231469647268</v>
      </c>
      <c r="N487" s="13">
        <f t="shared" si="38"/>
        <v>-0.2781173099834291</v>
      </c>
      <c r="O487" s="14">
        <v>0</v>
      </c>
      <c r="P487" s="12">
        <v>556.83359501793529</v>
      </c>
      <c r="Q487" s="13">
        <v>135.14896839722886</v>
      </c>
      <c r="R487" s="13">
        <f t="shared" si="39"/>
        <v>-0.27352727212368677</v>
      </c>
      <c r="S487" s="14">
        <v>0</v>
      </c>
    </row>
    <row r="488" spans="1:19" x14ac:dyDescent="0.3">
      <c r="A488">
        <f>VALUE(LEFT('SBB FNF CDEC Data'!L488,4))</f>
        <v>1962</v>
      </c>
      <c r="B488">
        <f>VALUE(RIGHT(LEFT('SBB FNF CDEC Data'!L488,6),2))</f>
        <v>4</v>
      </c>
      <c r="C488">
        <f t="shared" si="35"/>
        <v>1962</v>
      </c>
      <c r="D488" s="12">
        <v>657.83879287231673</v>
      </c>
      <c r="E488" s="13">
        <v>0</v>
      </c>
      <c r="F488" s="13">
        <f t="shared" si="36"/>
        <v>3.6614891232743485</v>
      </c>
      <c r="G488" s="14">
        <v>2.6966959584513024</v>
      </c>
      <c r="H488" s="12">
        <v>544.98574270003394</v>
      </c>
      <c r="I488" s="13">
        <v>0</v>
      </c>
      <c r="J488" s="13">
        <f t="shared" si="37"/>
        <v>3.3168118896137555</v>
      </c>
      <c r="K488" s="14">
        <v>2.702434660879466</v>
      </c>
      <c r="L488" s="12">
        <v>565.72783591086011</v>
      </c>
      <c r="M488" s="13">
        <v>0</v>
      </c>
      <c r="N488" s="13">
        <f t="shared" si="38"/>
        <v>3.3856582879876376</v>
      </c>
      <c r="O488" s="14">
        <v>2.8280730054291618</v>
      </c>
      <c r="P488" s="12">
        <v>550.80698973804442</v>
      </c>
      <c r="Q488" s="13">
        <v>0</v>
      </c>
      <c r="R488" s="13">
        <f t="shared" si="39"/>
        <v>3.3360555551376381</v>
      </c>
      <c r="S488" s="14">
        <v>2.6905497247532351</v>
      </c>
    </row>
    <row r="489" spans="1:19" x14ac:dyDescent="0.3">
      <c r="A489">
        <f>VALUE(LEFT('SBB FNF CDEC Data'!L489,4))</f>
        <v>1962</v>
      </c>
      <c r="B489">
        <f>VALUE(RIGHT(LEFT('SBB FNF CDEC Data'!L489,6),2))</f>
        <v>5</v>
      </c>
      <c r="C489">
        <f t="shared" si="35"/>
        <v>1962</v>
      </c>
      <c r="D489" s="12">
        <v>653.81727690182493</v>
      </c>
      <c r="E489" s="13">
        <v>0</v>
      </c>
      <c r="F489" s="13">
        <f t="shared" si="36"/>
        <v>4.0215159704918051</v>
      </c>
      <c r="G489" s="14">
        <v>0</v>
      </c>
      <c r="H489" s="12">
        <v>516.77778410553913</v>
      </c>
      <c r="I489" s="13">
        <v>0</v>
      </c>
      <c r="J489" s="13">
        <f t="shared" si="37"/>
        <v>3.59290126515738</v>
      </c>
      <c r="K489" s="14">
        <v>24.615057329337432</v>
      </c>
      <c r="L489" s="12">
        <v>562.01482851645176</v>
      </c>
      <c r="M489" s="13">
        <v>0</v>
      </c>
      <c r="N489" s="13">
        <f t="shared" si="38"/>
        <v>3.7130073944083506</v>
      </c>
      <c r="O489" s="14">
        <v>0</v>
      </c>
      <c r="P489" s="12">
        <v>493.24671396798249</v>
      </c>
      <c r="Q489" s="13">
        <v>0</v>
      </c>
      <c r="R489" s="13">
        <f t="shared" si="39"/>
        <v>3.5606629171243398</v>
      </c>
      <c r="S489" s="14">
        <v>53.999612852937595</v>
      </c>
    </row>
    <row r="490" spans="1:19" x14ac:dyDescent="0.3">
      <c r="A490">
        <f>VALUE(LEFT('SBB FNF CDEC Data'!L490,4))</f>
        <v>1962</v>
      </c>
      <c r="B490">
        <f>VALUE(RIGHT(LEFT('SBB FNF CDEC Data'!L490,6),2))</f>
        <v>6</v>
      </c>
      <c r="C490">
        <f t="shared" si="35"/>
        <v>1962</v>
      </c>
      <c r="D490" s="12">
        <v>627.87755946189486</v>
      </c>
      <c r="E490" s="13">
        <v>0</v>
      </c>
      <c r="F490" s="13">
        <f t="shared" si="36"/>
        <v>5.5670016697460021</v>
      </c>
      <c r="G490" s="14">
        <v>20.372715770184062</v>
      </c>
      <c r="H490" s="12">
        <v>492.53886590454022</v>
      </c>
      <c r="I490" s="13">
        <v>0</v>
      </c>
      <c r="J490" s="13">
        <f t="shared" si="37"/>
        <v>4.8907575380004573</v>
      </c>
      <c r="K490" s="14">
        <v>19.348160662998453</v>
      </c>
      <c r="L490" s="12">
        <v>536.88857367486276</v>
      </c>
      <c r="M490" s="13">
        <v>0</v>
      </c>
      <c r="N490" s="13">
        <f t="shared" si="38"/>
        <v>5.1188072740591295</v>
      </c>
      <c r="O490" s="14">
        <v>20.007447567529873</v>
      </c>
      <c r="P490" s="12">
        <v>453.01233511632898</v>
      </c>
      <c r="Q490" s="13">
        <v>0</v>
      </c>
      <c r="R490" s="13">
        <f t="shared" si="39"/>
        <v>4.7302397271034735</v>
      </c>
      <c r="S490" s="14">
        <v>35.504139124550029</v>
      </c>
    </row>
    <row r="491" spans="1:19" x14ac:dyDescent="0.3">
      <c r="A491">
        <f>VALUE(LEFT('SBB FNF CDEC Data'!L491,4))</f>
        <v>1962</v>
      </c>
      <c r="B491">
        <f>VALUE(RIGHT(LEFT('SBB FNF CDEC Data'!L491,6),2))</f>
        <v>7</v>
      </c>
      <c r="C491">
        <f t="shared" si="35"/>
        <v>1962</v>
      </c>
      <c r="D491" s="12">
        <v>587.95044954945274</v>
      </c>
      <c r="E491" s="13">
        <v>0</v>
      </c>
      <c r="F491" s="13">
        <f t="shared" si="36"/>
        <v>6.6575565441158275</v>
      </c>
      <c r="G491" s="14">
        <v>33.269553368326292</v>
      </c>
      <c r="H491" s="12">
        <v>458.58580900421947</v>
      </c>
      <c r="I491" s="13">
        <v>2.9887217271195964E-4</v>
      </c>
      <c r="J491" s="13">
        <f t="shared" si="37"/>
        <v>5.8151355207377797</v>
      </c>
      <c r="K491" s="14">
        <v>28.13822025175568</v>
      </c>
      <c r="L491" s="12">
        <v>496.47997900820644</v>
      </c>
      <c r="M491" s="13">
        <v>0</v>
      </c>
      <c r="N491" s="13">
        <f t="shared" si="38"/>
        <v>6.0718381782046933</v>
      </c>
      <c r="O491" s="14">
        <v>34.33675648845162</v>
      </c>
      <c r="P491" s="12">
        <v>420.38707936977136</v>
      </c>
      <c r="Q491" s="13">
        <v>3.2246658202695168E-4</v>
      </c>
      <c r="R491" s="13">
        <f t="shared" si="39"/>
        <v>5.5722816553817403</v>
      </c>
      <c r="S491" s="14">
        <v>27.053296557757914</v>
      </c>
    </row>
    <row r="492" spans="1:19" x14ac:dyDescent="0.3">
      <c r="A492">
        <f>VALUE(LEFT('SBB FNF CDEC Data'!L492,4))</f>
        <v>1962</v>
      </c>
      <c r="B492">
        <f>VALUE(RIGHT(LEFT('SBB FNF CDEC Data'!L492,6),2))</f>
        <v>8</v>
      </c>
      <c r="C492">
        <f t="shared" si="35"/>
        <v>1962</v>
      </c>
      <c r="D492" s="12">
        <v>515.22202817085031</v>
      </c>
      <c r="E492" s="13">
        <v>0</v>
      </c>
      <c r="F492" s="13">
        <f t="shared" si="36"/>
        <v>5.4532700465273649</v>
      </c>
      <c r="G492" s="14">
        <v>67.275151332075069</v>
      </c>
      <c r="H492" s="12">
        <v>385.84475545192947</v>
      </c>
      <c r="I492" s="13">
        <v>0</v>
      </c>
      <c r="J492" s="13">
        <f t="shared" si="37"/>
        <v>4.7528101604629569</v>
      </c>
      <c r="K492" s="14">
        <v>67.988243391827041</v>
      </c>
      <c r="L492" s="12">
        <v>423.79734807394158</v>
      </c>
      <c r="M492" s="13">
        <v>0</v>
      </c>
      <c r="N492" s="13">
        <f t="shared" si="38"/>
        <v>4.9583270685904779</v>
      </c>
      <c r="O492" s="14">
        <v>67.724303865674386</v>
      </c>
      <c r="P492" s="12">
        <v>346.84985269124661</v>
      </c>
      <c r="Q492" s="13">
        <v>0</v>
      </c>
      <c r="R492" s="13">
        <f t="shared" si="39"/>
        <v>4.5433282600857865</v>
      </c>
      <c r="S492" s="14">
        <v>68.99389841843896</v>
      </c>
    </row>
    <row r="493" spans="1:19" x14ac:dyDescent="0.3">
      <c r="A493">
        <f>VALUE(LEFT('SBB FNF CDEC Data'!L493,4))</f>
        <v>1962</v>
      </c>
      <c r="B493">
        <f>VALUE(RIGHT(LEFT('SBB FNF CDEC Data'!L493,6),2))</f>
        <v>9</v>
      </c>
      <c r="C493">
        <f t="shared" si="35"/>
        <v>1962</v>
      </c>
      <c r="D493" s="12">
        <v>447.98613553878442</v>
      </c>
      <c r="E493" s="13">
        <v>0</v>
      </c>
      <c r="F493" s="13">
        <f t="shared" si="36"/>
        <v>3.7208891224469127</v>
      </c>
      <c r="G493" s="14">
        <v>63.515003509618971</v>
      </c>
      <c r="H493" s="12">
        <v>333.45476786336462</v>
      </c>
      <c r="I493" s="13">
        <v>0</v>
      </c>
      <c r="J493" s="13">
        <f t="shared" si="37"/>
        <v>3.2360913189039664</v>
      </c>
      <c r="K493" s="14">
        <v>49.153896269660883</v>
      </c>
      <c r="L493" s="12">
        <v>347.51741675444981</v>
      </c>
      <c r="M493" s="13">
        <v>0</v>
      </c>
      <c r="N493" s="13">
        <f t="shared" si="38"/>
        <v>3.3395109089631063</v>
      </c>
      <c r="O493" s="14">
        <v>72.94042041052866</v>
      </c>
      <c r="P493" s="12">
        <v>282.34840237058074</v>
      </c>
      <c r="Q493" s="13">
        <v>0</v>
      </c>
      <c r="R493" s="13">
        <f t="shared" si="39"/>
        <v>3.0569469731417485</v>
      </c>
      <c r="S493" s="14">
        <v>61.444503347524119</v>
      </c>
    </row>
    <row r="494" spans="1:19" x14ac:dyDescent="0.3">
      <c r="A494">
        <f>VALUE(LEFT('SBB FNF CDEC Data'!L494,4))</f>
        <v>1962</v>
      </c>
      <c r="B494">
        <f>VALUE(RIGHT(LEFT('SBB FNF CDEC Data'!L494,6),2))</f>
        <v>10</v>
      </c>
      <c r="C494">
        <f t="shared" si="35"/>
        <v>1963</v>
      </c>
      <c r="D494" s="12">
        <v>446.12368228734294</v>
      </c>
      <c r="E494" s="13">
        <v>0</v>
      </c>
      <c r="F494" s="13">
        <f t="shared" si="36"/>
        <v>-0.62754674872314853</v>
      </c>
      <c r="G494" s="14">
        <v>2.4900000001646281</v>
      </c>
      <c r="H494" s="12">
        <v>331.51251384506861</v>
      </c>
      <c r="I494" s="13">
        <v>0</v>
      </c>
      <c r="J494" s="13">
        <f t="shared" si="37"/>
        <v>-0.54774598186861612</v>
      </c>
      <c r="K494" s="14">
        <v>2.4900000001646281</v>
      </c>
      <c r="L494" s="12">
        <v>345.58497849090242</v>
      </c>
      <c r="M494" s="13">
        <v>0</v>
      </c>
      <c r="N494" s="13">
        <f t="shared" si="38"/>
        <v>-0.55756173661723185</v>
      </c>
      <c r="O494" s="14">
        <v>2.4900000001646285</v>
      </c>
      <c r="P494" s="12">
        <v>280.36389063665882</v>
      </c>
      <c r="Q494" s="13">
        <v>0</v>
      </c>
      <c r="R494" s="13">
        <f t="shared" si="39"/>
        <v>-0.50548826624270804</v>
      </c>
      <c r="S494" s="14">
        <v>2.4900000001646281</v>
      </c>
    </row>
    <row r="495" spans="1:19" x14ac:dyDescent="0.3">
      <c r="A495">
        <f>VALUE(LEFT('SBB FNF CDEC Data'!L495,4))</f>
        <v>1962</v>
      </c>
      <c r="B495">
        <f>VALUE(RIGHT(LEFT('SBB FNF CDEC Data'!L495,6),2))</f>
        <v>11</v>
      </c>
      <c r="C495">
        <f t="shared" si="35"/>
        <v>1963</v>
      </c>
      <c r="D495" s="12">
        <v>445.5264001183001</v>
      </c>
      <c r="E495" s="13">
        <v>5.8849577677815956E-4</v>
      </c>
      <c r="F495" s="13">
        <f t="shared" si="36"/>
        <v>0.59787066481961992</v>
      </c>
      <c r="G495" s="14">
        <v>0</v>
      </c>
      <c r="H495" s="12">
        <v>330.99117482721789</v>
      </c>
      <c r="I495" s="13">
        <v>4.1110939747444317E-4</v>
      </c>
      <c r="J495" s="13">
        <f t="shared" si="37"/>
        <v>0.52175012724819558</v>
      </c>
      <c r="K495" s="14">
        <v>0</v>
      </c>
      <c r="L495" s="12">
        <v>345.05455269329332</v>
      </c>
      <c r="M495" s="13">
        <v>6.7737777978253873E-4</v>
      </c>
      <c r="N495" s="13">
        <f t="shared" si="38"/>
        <v>0.53110317538888052</v>
      </c>
      <c r="O495" s="14">
        <v>0</v>
      </c>
      <c r="P495" s="12">
        <v>279.88314221652087</v>
      </c>
      <c r="Q495" s="13">
        <v>4.763738977291087E-4</v>
      </c>
      <c r="R495" s="13">
        <f t="shared" si="39"/>
        <v>0.48122479403568569</v>
      </c>
      <c r="S495" s="14">
        <v>0</v>
      </c>
    </row>
    <row r="496" spans="1:19" x14ac:dyDescent="0.3">
      <c r="A496">
        <f>VALUE(LEFT('SBB FNF CDEC Data'!L496,4))</f>
        <v>1962</v>
      </c>
      <c r="B496">
        <f>VALUE(RIGHT(LEFT('SBB FNF CDEC Data'!L496,6),2))</f>
        <v>12</v>
      </c>
      <c r="C496">
        <f t="shared" si="35"/>
        <v>1963</v>
      </c>
      <c r="D496" s="12">
        <v>481.63890121581966</v>
      </c>
      <c r="E496" s="13">
        <v>35.150273560288831</v>
      </c>
      <c r="F496" s="13">
        <f t="shared" si="36"/>
        <v>-0.96222753723072429</v>
      </c>
      <c r="G496" s="14">
        <v>0</v>
      </c>
      <c r="H496" s="12">
        <v>366.99128491360784</v>
      </c>
      <c r="I496" s="13">
        <v>35.157140271327115</v>
      </c>
      <c r="J496" s="13">
        <f t="shared" si="37"/>
        <v>-0.84296981506283686</v>
      </c>
      <c r="K496" s="14">
        <v>0</v>
      </c>
      <c r="L496" s="12">
        <v>381.05926882178414</v>
      </c>
      <c r="M496" s="13">
        <v>35.147883617426643</v>
      </c>
      <c r="N496" s="13">
        <f t="shared" si="38"/>
        <v>-0.85683251106418368</v>
      </c>
      <c r="O496" s="14">
        <v>0</v>
      </c>
      <c r="P496" s="12">
        <v>315.83926454505814</v>
      </c>
      <c r="Q496" s="13">
        <v>35.17349558573364</v>
      </c>
      <c r="R496" s="13">
        <f t="shared" si="39"/>
        <v>-0.78262674280363598</v>
      </c>
      <c r="S496" s="14">
        <v>0</v>
      </c>
    </row>
    <row r="497" spans="1:19" x14ac:dyDescent="0.3">
      <c r="A497">
        <f>VALUE(LEFT('SBB FNF CDEC Data'!L497,4))</f>
        <v>1963</v>
      </c>
      <c r="B497">
        <f>VALUE(RIGHT(LEFT('SBB FNF CDEC Data'!L497,6),2))</f>
        <v>1</v>
      </c>
      <c r="C497">
        <f t="shared" si="35"/>
        <v>1963</v>
      </c>
      <c r="D497" s="12">
        <v>483.02535797087438</v>
      </c>
      <c r="E497" s="13">
        <v>0</v>
      </c>
      <c r="F497" s="13">
        <f t="shared" si="36"/>
        <v>-1.3864567550547235</v>
      </c>
      <c r="G497" s="14">
        <v>0</v>
      </c>
      <c r="H497" s="12">
        <v>368.20793345861364</v>
      </c>
      <c r="I497" s="13">
        <v>0</v>
      </c>
      <c r="J497" s="13">
        <f t="shared" si="37"/>
        <v>-1.2166485450057962</v>
      </c>
      <c r="K497" s="14">
        <v>0</v>
      </c>
      <c r="L497" s="12">
        <v>382.29676122496193</v>
      </c>
      <c r="M497" s="13">
        <v>0</v>
      </c>
      <c r="N497" s="13">
        <f t="shared" si="38"/>
        <v>-1.2374924031777823</v>
      </c>
      <c r="O497" s="14">
        <v>0</v>
      </c>
      <c r="P497" s="12">
        <v>316.97846170168026</v>
      </c>
      <c r="Q497" s="13">
        <v>0</v>
      </c>
      <c r="R497" s="13">
        <f t="shared" si="39"/>
        <v>-1.1391971566221173</v>
      </c>
      <c r="S497" s="14">
        <v>0</v>
      </c>
    </row>
    <row r="498" spans="1:19" x14ac:dyDescent="0.3">
      <c r="A498">
        <f>VALUE(LEFT('SBB FNF CDEC Data'!L498,4))</f>
        <v>1963</v>
      </c>
      <c r="B498">
        <f>VALUE(RIGHT(LEFT('SBB FNF CDEC Data'!L498,6),2))</f>
        <v>2</v>
      </c>
      <c r="C498">
        <f t="shared" si="35"/>
        <v>1963</v>
      </c>
      <c r="D498" s="12">
        <v>635.11194840673602</v>
      </c>
      <c r="E498" s="13">
        <v>150.54545454545456</v>
      </c>
      <c r="F498" s="13">
        <f t="shared" si="36"/>
        <v>-1.5411358904070767</v>
      </c>
      <c r="G498" s="14">
        <v>0</v>
      </c>
      <c r="H498" s="12">
        <v>520.11999801473144</v>
      </c>
      <c r="I498" s="13">
        <v>150.54545454545433</v>
      </c>
      <c r="J498" s="13">
        <f t="shared" si="37"/>
        <v>-1.3666100106634644</v>
      </c>
      <c r="K498" s="14">
        <v>0</v>
      </c>
      <c r="L498" s="12">
        <v>534.23027546325545</v>
      </c>
      <c r="M498" s="13">
        <v>150.54545454545456</v>
      </c>
      <c r="N498" s="13">
        <f t="shared" si="38"/>
        <v>-1.388059692838965</v>
      </c>
      <c r="O498" s="14">
        <v>0</v>
      </c>
      <c r="P498" s="12">
        <v>468.82855504699472</v>
      </c>
      <c r="Q498" s="13">
        <v>150.54545454545456</v>
      </c>
      <c r="R498" s="13">
        <f t="shared" si="39"/>
        <v>-1.3046387998599016</v>
      </c>
      <c r="S498" s="14">
        <v>0</v>
      </c>
    </row>
    <row r="499" spans="1:19" x14ac:dyDescent="0.3">
      <c r="A499">
        <f>VALUE(LEFT('SBB FNF CDEC Data'!L499,4))</f>
        <v>1963</v>
      </c>
      <c r="B499">
        <f>VALUE(RIGHT(LEFT('SBB FNF CDEC Data'!L499,6),2))</f>
        <v>3</v>
      </c>
      <c r="C499">
        <f t="shared" si="35"/>
        <v>1963</v>
      </c>
      <c r="D499" s="12">
        <v>774.30864053916389</v>
      </c>
      <c r="E499" s="13">
        <v>138.8444008492869</v>
      </c>
      <c r="F499" s="13">
        <f t="shared" si="36"/>
        <v>-0.35229128314097125</v>
      </c>
      <c r="G499" s="14">
        <v>0</v>
      </c>
      <c r="H499" s="12">
        <v>667.64007277058863</v>
      </c>
      <c r="I499" s="13">
        <v>147.19796036794864</v>
      </c>
      <c r="J499" s="13">
        <f t="shared" si="37"/>
        <v>-0.32211438790855595</v>
      </c>
      <c r="K499" s="14">
        <v>0</v>
      </c>
      <c r="L499" s="12">
        <v>680.88428240311714</v>
      </c>
      <c r="M499" s="13">
        <v>146.32769615164239</v>
      </c>
      <c r="N499" s="13">
        <f t="shared" si="38"/>
        <v>-0.32631078821930259</v>
      </c>
      <c r="O499" s="14">
        <v>0</v>
      </c>
      <c r="P499" s="12">
        <v>616.61884130714782</v>
      </c>
      <c r="Q499" s="13">
        <v>147.48385137685665</v>
      </c>
      <c r="R499" s="13">
        <f t="shared" si="39"/>
        <v>-0.30643488329644697</v>
      </c>
      <c r="S499" s="14">
        <v>0</v>
      </c>
    </row>
    <row r="500" spans="1:19" x14ac:dyDescent="0.3">
      <c r="A500">
        <f>VALUE(LEFT('SBB FNF CDEC Data'!L500,4))</f>
        <v>1963</v>
      </c>
      <c r="B500">
        <f>VALUE(RIGHT(LEFT('SBB FNF CDEC Data'!L500,6),2))</f>
        <v>4</v>
      </c>
      <c r="C500">
        <f t="shared" si="35"/>
        <v>1963</v>
      </c>
      <c r="D500" s="12">
        <v>983.53764760389811</v>
      </c>
      <c r="E500" s="13">
        <v>208.85950413222929</v>
      </c>
      <c r="F500" s="13">
        <f t="shared" si="36"/>
        <v>-0.36950293250492905</v>
      </c>
      <c r="G500" s="14">
        <v>0</v>
      </c>
      <c r="H500" s="12">
        <v>876.88813262456756</v>
      </c>
      <c r="I500" s="13">
        <v>208.85950413223145</v>
      </c>
      <c r="J500" s="13">
        <f t="shared" si="37"/>
        <v>-0.38855572174747977</v>
      </c>
      <c r="K500" s="14">
        <v>0</v>
      </c>
      <c r="L500" s="12">
        <v>890.08068267027431</v>
      </c>
      <c r="M500" s="13">
        <v>208.8595041322319</v>
      </c>
      <c r="N500" s="13">
        <f t="shared" si="38"/>
        <v>-0.3368961349252686</v>
      </c>
      <c r="O500" s="14">
        <v>0</v>
      </c>
      <c r="P500" s="12">
        <v>825.84508308643285</v>
      </c>
      <c r="Q500" s="13">
        <v>208.85950413223145</v>
      </c>
      <c r="R500" s="13">
        <f t="shared" si="39"/>
        <v>-0.3667376470535828</v>
      </c>
      <c r="S500" s="14">
        <v>0</v>
      </c>
    </row>
    <row r="501" spans="1:19" x14ac:dyDescent="0.3">
      <c r="A501">
        <f>VALUE(LEFT('SBB FNF CDEC Data'!L501,4))</f>
        <v>1963</v>
      </c>
      <c r="B501">
        <f>VALUE(RIGHT(LEFT('SBB FNF CDEC Data'!L501,6),2))</f>
        <v>5</v>
      </c>
      <c r="C501">
        <f t="shared" si="35"/>
        <v>1963</v>
      </c>
      <c r="D501" s="12">
        <v>979.50218662152838</v>
      </c>
      <c r="E501" s="13">
        <v>0</v>
      </c>
      <c r="F501" s="13">
        <f t="shared" si="36"/>
        <v>4.0354609823697274</v>
      </c>
      <c r="G501" s="14">
        <v>0</v>
      </c>
      <c r="H501" s="12">
        <v>873.04270482722359</v>
      </c>
      <c r="I501" s="13">
        <v>0</v>
      </c>
      <c r="J501" s="13">
        <f t="shared" si="37"/>
        <v>3.845427797343973</v>
      </c>
      <c r="K501" s="14">
        <v>0</v>
      </c>
      <c r="L501" s="12">
        <v>886.21174775899146</v>
      </c>
      <c r="M501" s="13">
        <v>0</v>
      </c>
      <c r="N501" s="13">
        <f t="shared" si="38"/>
        <v>3.8689349112828495</v>
      </c>
      <c r="O501" s="14">
        <v>0</v>
      </c>
      <c r="P501" s="12">
        <v>822.09095054380396</v>
      </c>
      <c r="Q501" s="13">
        <v>0</v>
      </c>
      <c r="R501" s="13">
        <f t="shared" si="39"/>
        <v>3.754132542628895</v>
      </c>
      <c r="S501" s="14">
        <v>0</v>
      </c>
    </row>
    <row r="502" spans="1:19" x14ac:dyDescent="0.3">
      <c r="A502">
        <f>VALUE(LEFT('SBB FNF CDEC Data'!L502,4))</f>
        <v>1963</v>
      </c>
      <c r="B502">
        <f>VALUE(RIGHT(LEFT('SBB FNF CDEC Data'!L502,6),2))</f>
        <v>6</v>
      </c>
      <c r="C502">
        <f t="shared" si="35"/>
        <v>1963</v>
      </c>
      <c r="D502" s="12">
        <v>972.99346000713501</v>
      </c>
      <c r="E502" s="13">
        <v>4.7519410006502243E-5</v>
      </c>
      <c r="F502" s="13">
        <f t="shared" si="36"/>
        <v>6.5087741338033744</v>
      </c>
      <c r="G502" s="14">
        <v>0</v>
      </c>
      <c r="H502" s="12">
        <v>866.84048657567223</v>
      </c>
      <c r="I502" s="13">
        <v>5.235172882924482E-5</v>
      </c>
      <c r="J502" s="13">
        <f t="shared" si="37"/>
        <v>6.2022706032801871</v>
      </c>
      <c r="K502" s="14">
        <v>0</v>
      </c>
      <c r="L502" s="12">
        <v>879.97161425288664</v>
      </c>
      <c r="M502" s="13">
        <v>5.1598160698632389E-5</v>
      </c>
      <c r="N502" s="13">
        <f t="shared" si="38"/>
        <v>6.2401851042655245</v>
      </c>
      <c r="O502" s="14">
        <v>0</v>
      </c>
      <c r="P502" s="12">
        <v>816.03761733790543</v>
      </c>
      <c r="Q502" s="13">
        <v>5.7492696616172391E-5</v>
      </c>
      <c r="R502" s="13">
        <f t="shared" si="39"/>
        <v>6.0533906985951411</v>
      </c>
      <c r="S502" s="14">
        <v>0</v>
      </c>
    </row>
    <row r="503" spans="1:19" x14ac:dyDescent="0.3">
      <c r="A503">
        <f>VALUE(LEFT('SBB FNF CDEC Data'!L503,4))</f>
        <v>1963</v>
      </c>
      <c r="B503">
        <f>VALUE(RIGHT(LEFT('SBB FNF CDEC Data'!L503,6),2))</f>
        <v>7</v>
      </c>
      <c r="C503">
        <f t="shared" si="35"/>
        <v>1963</v>
      </c>
      <c r="D503" s="12">
        <v>962.61101421782905</v>
      </c>
      <c r="E503" s="13">
        <v>0</v>
      </c>
      <c r="F503" s="13">
        <f t="shared" si="36"/>
        <v>7.8824457891406725</v>
      </c>
      <c r="G503" s="14">
        <v>2.5000000001652891</v>
      </c>
      <c r="H503" s="12">
        <v>856.82946083413435</v>
      </c>
      <c r="I503" s="13">
        <v>0</v>
      </c>
      <c r="J503" s="13">
        <f t="shared" si="37"/>
        <v>7.5110257413725892</v>
      </c>
      <c r="K503" s="14">
        <v>2.5000000001652891</v>
      </c>
      <c r="L503" s="12">
        <v>869.91462345575724</v>
      </c>
      <c r="M503" s="13">
        <v>0</v>
      </c>
      <c r="N503" s="13">
        <f t="shared" si="38"/>
        <v>7.5569907969641124</v>
      </c>
      <c r="O503" s="14">
        <v>2.5000000001652891</v>
      </c>
      <c r="P503" s="12">
        <v>806.21254912588006</v>
      </c>
      <c r="Q503" s="13">
        <v>0</v>
      </c>
      <c r="R503" s="13">
        <f t="shared" si="39"/>
        <v>7.3250682118600823</v>
      </c>
      <c r="S503" s="14">
        <v>2.5000000001652891</v>
      </c>
    </row>
    <row r="504" spans="1:19" x14ac:dyDescent="0.3">
      <c r="A504">
        <f>VALUE(LEFT('SBB FNF CDEC Data'!L504,4))</f>
        <v>1963</v>
      </c>
      <c r="B504">
        <f>VALUE(RIGHT(LEFT('SBB FNF CDEC Data'!L504,6),2))</f>
        <v>8</v>
      </c>
      <c r="C504">
        <f t="shared" si="35"/>
        <v>1963</v>
      </c>
      <c r="D504" s="12">
        <v>927.8797111313271</v>
      </c>
      <c r="E504" s="13">
        <v>0</v>
      </c>
      <c r="F504" s="13">
        <f t="shared" si="36"/>
        <v>7.1450961881263453</v>
      </c>
      <c r="G504" s="14">
        <v>27.586206898375607</v>
      </c>
      <c r="H504" s="12">
        <v>822.43847465944691</v>
      </c>
      <c r="I504" s="13">
        <v>0</v>
      </c>
      <c r="J504" s="13">
        <f t="shared" si="37"/>
        <v>6.8047792763118338</v>
      </c>
      <c r="K504" s="14">
        <v>27.586206898375607</v>
      </c>
      <c r="L504" s="12">
        <v>835.48032128614534</v>
      </c>
      <c r="M504" s="13">
        <v>0</v>
      </c>
      <c r="N504" s="13">
        <f t="shared" si="38"/>
        <v>6.8480952712362892</v>
      </c>
      <c r="O504" s="14">
        <v>27.586206898375607</v>
      </c>
      <c r="P504" s="12">
        <v>772.00315435071548</v>
      </c>
      <c r="Q504" s="13">
        <v>0</v>
      </c>
      <c r="R504" s="13">
        <f t="shared" si="39"/>
        <v>6.6231878767889754</v>
      </c>
      <c r="S504" s="14">
        <v>27.586206898375607</v>
      </c>
    </row>
    <row r="505" spans="1:19" x14ac:dyDescent="0.3">
      <c r="A505">
        <f>VALUE(LEFT('SBB FNF CDEC Data'!L505,4))</f>
        <v>1963</v>
      </c>
      <c r="B505">
        <f>VALUE(RIGHT(LEFT('SBB FNF CDEC Data'!L505,6),2))</f>
        <v>9</v>
      </c>
      <c r="C505">
        <f t="shared" si="35"/>
        <v>1963</v>
      </c>
      <c r="D505" s="12">
        <v>905.13146525221998</v>
      </c>
      <c r="E505" s="13">
        <v>0</v>
      </c>
      <c r="F505" s="13">
        <f t="shared" si="36"/>
        <v>5.3043838123618485</v>
      </c>
      <c r="G505" s="14">
        <v>17.443862066745268</v>
      </c>
      <c r="H505" s="12">
        <v>792.4544882539808</v>
      </c>
      <c r="I505" s="13">
        <v>0</v>
      </c>
      <c r="J505" s="13">
        <f t="shared" si="37"/>
        <v>5.0362857846985811</v>
      </c>
      <c r="K505" s="14">
        <v>24.947700620767531</v>
      </c>
      <c r="L505" s="12">
        <v>803.32488197596388</v>
      </c>
      <c r="M505" s="13">
        <v>0</v>
      </c>
      <c r="N505" s="13">
        <f t="shared" si="38"/>
        <v>5.0669853665658486</v>
      </c>
      <c r="O505" s="14">
        <v>27.088453943615615</v>
      </c>
      <c r="P505" s="12">
        <v>749.98976706496626</v>
      </c>
      <c r="Q505" s="13">
        <v>0</v>
      </c>
      <c r="R505" s="13">
        <f t="shared" si="39"/>
        <v>4.8962881615122562</v>
      </c>
      <c r="S505" s="14">
        <v>17.117099124236962</v>
      </c>
    </row>
    <row r="506" spans="1:19" x14ac:dyDescent="0.3">
      <c r="A506">
        <f>VALUE(LEFT('SBB FNF CDEC Data'!L506,4))</f>
        <v>1963</v>
      </c>
      <c r="B506">
        <f>VALUE(RIGHT(LEFT('SBB FNF CDEC Data'!L506,6),2))</f>
        <v>10</v>
      </c>
      <c r="C506">
        <f t="shared" si="35"/>
        <v>1964</v>
      </c>
      <c r="D506" s="12">
        <v>903.87210293598662</v>
      </c>
      <c r="E506" s="13">
        <v>3.2378362535476977E-4</v>
      </c>
      <c r="F506" s="13">
        <f t="shared" si="36"/>
        <v>1.2596860998587189</v>
      </c>
      <c r="G506" s="14">
        <v>0</v>
      </c>
      <c r="H506" s="12">
        <v>791.26370631860368</v>
      </c>
      <c r="I506" s="13">
        <v>0</v>
      </c>
      <c r="J506" s="13">
        <f t="shared" si="37"/>
        <v>1.1907819353771174</v>
      </c>
      <c r="K506" s="14">
        <v>0</v>
      </c>
      <c r="L506" s="12">
        <v>802.12647824082433</v>
      </c>
      <c r="M506" s="13">
        <v>0</v>
      </c>
      <c r="N506" s="13">
        <f t="shared" si="38"/>
        <v>1.19840373513955</v>
      </c>
      <c r="O506" s="14">
        <v>0</v>
      </c>
      <c r="P506" s="12">
        <v>748.82911836331391</v>
      </c>
      <c r="Q506" s="13">
        <v>3.9269303931386895E-4</v>
      </c>
      <c r="R506" s="13">
        <f t="shared" si="39"/>
        <v>1.1610413946916627</v>
      </c>
      <c r="S506" s="14">
        <v>0</v>
      </c>
    </row>
    <row r="507" spans="1:19" x14ac:dyDescent="0.3">
      <c r="A507">
        <f>VALUE(LEFT('SBB FNF CDEC Data'!L507,4))</f>
        <v>1963</v>
      </c>
      <c r="B507">
        <f>VALUE(RIGHT(LEFT('SBB FNF CDEC Data'!L507,6),2))</f>
        <v>11</v>
      </c>
      <c r="C507">
        <f t="shared" si="35"/>
        <v>1964</v>
      </c>
      <c r="D507" s="12">
        <v>934.34436829862966</v>
      </c>
      <c r="E507" s="13">
        <v>27.511142728557026</v>
      </c>
      <c r="F507" s="13">
        <f t="shared" si="36"/>
        <v>-2.9611226340860171</v>
      </c>
      <c r="G507" s="14">
        <v>0</v>
      </c>
      <c r="H507" s="12">
        <v>821.56555851997553</v>
      </c>
      <c r="I507" s="13">
        <v>27.497871042323027</v>
      </c>
      <c r="J507" s="13">
        <f t="shared" si="37"/>
        <v>-2.8039811590488171</v>
      </c>
      <c r="K507" s="14">
        <v>0</v>
      </c>
      <c r="L507" s="12">
        <v>832.43118663026416</v>
      </c>
      <c r="M507" s="13">
        <v>27.483577505362721</v>
      </c>
      <c r="N507" s="13">
        <f t="shared" si="38"/>
        <v>-2.8211308840771174</v>
      </c>
      <c r="O507" s="14">
        <v>0</v>
      </c>
      <c r="P507" s="12">
        <v>779.03933627571257</v>
      </c>
      <c r="Q507" s="13">
        <v>27.475339034349179</v>
      </c>
      <c r="R507" s="13">
        <f t="shared" si="39"/>
        <v>-2.7348788780494822</v>
      </c>
      <c r="S507" s="14">
        <v>0</v>
      </c>
    </row>
    <row r="508" spans="1:19" x14ac:dyDescent="0.3">
      <c r="A508">
        <f>VALUE(LEFT('SBB FNF CDEC Data'!L508,4))</f>
        <v>1963</v>
      </c>
      <c r="B508">
        <f>VALUE(RIGHT(LEFT('SBB FNF CDEC Data'!L508,6),2))</f>
        <v>12</v>
      </c>
      <c r="C508">
        <f t="shared" si="35"/>
        <v>1964</v>
      </c>
      <c r="D508" s="12">
        <v>916.62346583021667</v>
      </c>
      <c r="E508" s="13">
        <v>0</v>
      </c>
      <c r="F508" s="13">
        <f t="shared" si="36"/>
        <v>0.14300823711379351</v>
      </c>
      <c r="G508" s="14">
        <v>17.577894231299194</v>
      </c>
      <c r="H508" s="12">
        <v>803.57872894652235</v>
      </c>
      <c r="I508" s="13">
        <v>0</v>
      </c>
      <c r="J508" s="13">
        <f t="shared" si="37"/>
        <v>0.13558990403168991</v>
      </c>
      <c r="K508" s="14">
        <v>17.851239669421489</v>
      </c>
      <c r="L508" s="12">
        <v>811.67712825269336</v>
      </c>
      <c r="M508" s="13">
        <v>0</v>
      </c>
      <c r="N508" s="13">
        <f t="shared" si="38"/>
        <v>0.13624755595310489</v>
      </c>
      <c r="O508" s="14">
        <v>20.617810821617695</v>
      </c>
      <c r="P508" s="12">
        <v>761.05591498698482</v>
      </c>
      <c r="Q508" s="13">
        <v>0</v>
      </c>
      <c r="R508" s="13">
        <f t="shared" si="39"/>
        <v>0.13218161930626593</v>
      </c>
      <c r="S508" s="14">
        <v>17.851239669421489</v>
      </c>
    </row>
    <row r="509" spans="1:19" x14ac:dyDescent="0.3">
      <c r="A509">
        <f>VALUE(LEFT('SBB FNF CDEC Data'!L509,4))</f>
        <v>1964</v>
      </c>
      <c r="B509">
        <f>VALUE(RIGHT(LEFT('SBB FNF CDEC Data'!L509,6),2))</f>
        <v>1</v>
      </c>
      <c r="C509">
        <f t="shared" si="35"/>
        <v>1964</v>
      </c>
      <c r="D509" s="12">
        <v>938.1006115603368</v>
      </c>
      <c r="E509" s="13">
        <v>20.117479499315081</v>
      </c>
      <c r="F509" s="13">
        <f t="shared" si="36"/>
        <v>-1.3596662308050469</v>
      </c>
      <c r="G509" s="14">
        <v>0</v>
      </c>
      <c r="H509" s="12">
        <v>824.98533484139057</v>
      </c>
      <c r="I509" s="13">
        <v>20.118195793262188</v>
      </c>
      <c r="J509" s="13">
        <f t="shared" si="37"/>
        <v>-1.2884101016060328</v>
      </c>
      <c r="K509" s="14">
        <v>0</v>
      </c>
      <c r="L509" s="12">
        <v>833.086306618153</v>
      </c>
      <c r="M509" s="13">
        <v>20.114853332187419</v>
      </c>
      <c r="N509" s="13">
        <f t="shared" si="38"/>
        <v>-1.2943250332722194</v>
      </c>
      <c r="O509" s="14">
        <v>0</v>
      </c>
      <c r="P509" s="12">
        <v>782.42704124724469</v>
      </c>
      <c r="Q509" s="13">
        <v>20.114196617317091</v>
      </c>
      <c r="R509" s="13">
        <f t="shared" si="39"/>
        <v>-1.2569296429427794</v>
      </c>
      <c r="S509" s="14">
        <v>0</v>
      </c>
    </row>
    <row r="510" spans="1:19" x14ac:dyDescent="0.3">
      <c r="A510">
        <f>VALUE(LEFT('SBB FNF CDEC Data'!L510,4))</f>
        <v>1964</v>
      </c>
      <c r="B510">
        <f>VALUE(RIGHT(LEFT('SBB FNF CDEC Data'!L510,6),2))</f>
        <v>2</v>
      </c>
      <c r="C510">
        <f t="shared" si="35"/>
        <v>1964</v>
      </c>
      <c r="D510" s="12">
        <v>935.13609641396113</v>
      </c>
      <c r="E510" s="13">
        <v>0</v>
      </c>
      <c r="F510" s="13">
        <f t="shared" si="36"/>
        <v>2.9645151463756747</v>
      </c>
      <c r="G510" s="14">
        <v>0</v>
      </c>
      <c r="H510" s="12">
        <v>822.17211369407539</v>
      </c>
      <c r="I510" s="13">
        <v>0</v>
      </c>
      <c r="J510" s="13">
        <f t="shared" si="37"/>
        <v>2.8132211473151756</v>
      </c>
      <c r="K510" s="14">
        <v>0</v>
      </c>
      <c r="L510" s="12">
        <v>830.2622257213626</v>
      </c>
      <c r="M510" s="13">
        <v>0</v>
      </c>
      <c r="N510" s="13">
        <f t="shared" si="38"/>
        <v>2.8240808967904059</v>
      </c>
      <c r="O510" s="14">
        <v>0</v>
      </c>
      <c r="P510" s="12">
        <v>779.68283326765675</v>
      </c>
      <c r="Q510" s="13">
        <v>0</v>
      </c>
      <c r="R510" s="13">
        <f t="shared" si="39"/>
        <v>2.7442079795879408</v>
      </c>
      <c r="S510" s="14">
        <v>0</v>
      </c>
    </row>
    <row r="511" spans="1:19" x14ac:dyDescent="0.3">
      <c r="A511">
        <f>VALUE(LEFT('SBB FNF CDEC Data'!L511,4))</f>
        <v>1964</v>
      </c>
      <c r="B511">
        <f>VALUE(RIGHT(LEFT('SBB FNF CDEC Data'!L511,6),2))</f>
        <v>3</v>
      </c>
      <c r="C511">
        <f t="shared" si="35"/>
        <v>1964</v>
      </c>
      <c r="D511" s="12">
        <v>931.77439515579533</v>
      </c>
      <c r="E511" s="13">
        <v>0</v>
      </c>
      <c r="F511" s="13">
        <f t="shared" si="36"/>
        <v>1.9332641716240173</v>
      </c>
      <c r="G511" s="14">
        <v>1.4284370865417773</v>
      </c>
      <c r="H511" s="12">
        <v>818.90632852319095</v>
      </c>
      <c r="I511" s="13">
        <v>0</v>
      </c>
      <c r="J511" s="13">
        <f t="shared" si="37"/>
        <v>1.8341859617166014</v>
      </c>
      <c r="K511" s="14">
        <v>1.4315992091678404</v>
      </c>
      <c r="L511" s="12">
        <v>826.98927976335654</v>
      </c>
      <c r="M511" s="13">
        <v>0</v>
      </c>
      <c r="N511" s="13">
        <f t="shared" si="38"/>
        <v>1.8416244503287242</v>
      </c>
      <c r="O511" s="14">
        <v>1.4313215076773378</v>
      </c>
      <c r="P511" s="12">
        <v>776.45590641873207</v>
      </c>
      <c r="Q511" s="13">
        <v>0</v>
      </c>
      <c r="R511" s="13">
        <f t="shared" si="39"/>
        <v>1.7889827116463626</v>
      </c>
      <c r="S511" s="14">
        <v>1.4379441372783144</v>
      </c>
    </row>
    <row r="512" spans="1:19" x14ac:dyDescent="0.3">
      <c r="A512">
        <f>VALUE(LEFT('SBB FNF CDEC Data'!L512,4))</f>
        <v>1964</v>
      </c>
      <c r="B512">
        <f>VALUE(RIGHT(LEFT('SBB FNF CDEC Data'!L512,6),2))</f>
        <v>4</v>
      </c>
      <c r="C512">
        <f t="shared" si="35"/>
        <v>1964</v>
      </c>
      <c r="D512" s="12">
        <v>842.57820057620916</v>
      </c>
      <c r="E512" s="13">
        <v>0</v>
      </c>
      <c r="F512" s="13">
        <f t="shared" si="36"/>
        <v>4.6928151806295659</v>
      </c>
      <c r="G512" s="14">
        <v>84.503379398956611</v>
      </c>
      <c r="H512" s="12">
        <v>728.27843193057356</v>
      </c>
      <c r="I512" s="13">
        <v>0</v>
      </c>
      <c r="J512" s="13">
        <f t="shared" si="37"/>
        <v>4.4327284803756015</v>
      </c>
      <c r="K512" s="14">
        <v>86.195168112241788</v>
      </c>
      <c r="L512" s="12">
        <v>738.00524649682882</v>
      </c>
      <c r="M512" s="13">
        <v>0</v>
      </c>
      <c r="N512" s="13">
        <f t="shared" si="38"/>
        <v>4.4566443346075744</v>
      </c>
      <c r="O512" s="14">
        <v>84.527388931920143</v>
      </c>
      <c r="P512" s="12">
        <v>686.10338336957477</v>
      </c>
      <c r="Q512" s="13">
        <v>0</v>
      </c>
      <c r="R512" s="13">
        <f t="shared" si="39"/>
        <v>4.3121995953860903</v>
      </c>
      <c r="S512" s="14">
        <v>86.040323453771208</v>
      </c>
    </row>
    <row r="513" spans="1:19" x14ac:dyDescent="0.3">
      <c r="A513">
        <f>VALUE(LEFT('SBB FNF CDEC Data'!L513,4))</f>
        <v>1964</v>
      </c>
      <c r="B513">
        <f>VALUE(RIGHT(LEFT('SBB FNF CDEC Data'!L513,6),2))</f>
        <v>5</v>
      </c>
      <c r="C513">
        <f t="shared" si="35"/>
        <v>1964</v>
      </c>
      <c r="D513" s="12">
        <v>718.47157500474248</v>
      </c>
      <c r="E513" s="13">
        <v>0</v>
      </c>
      <c r="F513" s="13">
        <f t="shared" si="36"/>
        <v>5.1047840911193276</v>
      </c>
      <c r="G513" s="14">
        <v>119.00184148034735</v>
      </c>
      <c r="H513" s="12">
        <v>604.0432160534009</v>
      </c>
      <c r="I513" s="13">
        <v>0</v>
      </c>
      <c r="J513" s="13">
        <f t="shared" si="37"/>
        <v>4.7460607549931382</v>
      </c>
      <c r="K513" s="14">
        <v>119.48915512217953</v>
      </c>
      <c r="L513" s="12">
        <v>614.32243705668759</v>
      </c>
      <c r="M513" s="13">
        <v>0</v>
      </c>
      <c r="N513" s="13">
        <f t="shared" si="38"/>
        <v>4.7762157807959653</v>
      </c>
      <c r="O513" s="14">
        <v>118.90659365934526</v>
      </c>
      <c r="P513" s="12">
        <v>547.33205997038669</v>
      </c>
      <c r="Q513" s="13">
        <v>0</v>
      </c>
      <c r="R513" s="13">
        <f t="shared" si="39"/>
        <v>4.5970099319120266</v>
      </c>
      <c r="S513" s="14">
        <v>134.17431346727605</v>
      </c>
    </row>
    <row r="514" spans="1:19" x14ac:dyDescent="0.3">
      <c r="A514">
        <f>VALUE(LEFT('SBB FNF CDEC Data'!L514,4))</f>
        <v>1964</v>
      </c>
      <c r="B514">
        <f>VALUE(RIGHT(LEFT('SBB FNF CDEC Data'!L514,6),2))</f>
        <v>6</v>
      </c>
      <c r="C514">
        <f t="shared" si="35"/>
        <v>1964</v>
      </c>
      <c r="D514" s="12">
        <v>583.33217586284525</v>
      </c>
      <c r="E514" s="13">
        <v>0</v>
      </c>
      <c r="F514" s="13">
        <f t="shared" si="36"/>
        <v>5.1570791131588294</v>
      </c>
      <c r="G514" s="14">
        <v>129.9823200287384</v>
      </c>
      <c r="H514" s="12">
        <v>469.37563674240465</v>
      </c>
      <c r="I514" s="13">
        <v>0</v>
      </c>
      <c r="J514" s="13">
        <f t="shared" si="37"/>
        <v>4.6533279220627435</v>
      </c>
      <c r="K514" s="14">
        <v>130.0142513889335</v>
      </c>
      <c r="L514" s="12">
        <v>479.59345490228651</v>
      </c>
      <c r="M514" s="13">
        <v>0</v>
      </c>
      <c r="N514" s="13">
        <f t="shared" si="38"/>
        <v>4.7175350167154591</v>
      </c>
      <c r="O514" s="14">
        <v>130.01144713768562</v>
      </c>
      <c r="P514" s="12">
        <v>413.55849341035253</v>
      </c>
      <c r="Q514" s="13">
        <v>0</v>
      </c>
      <c r="R514" s="13">
        <f t="shared" si="39"/>
        <v>4.3855411673641811</v>
      </c>
      <c r="S514" s="14">
        <v>129.38802539266999</v>
      </c>
    </row>
    <row r="515" spans="1:19" x14ac:dyDescent="0.3">
      <c r="A515">
        <f>VALUE(LEFT('SBB FNF CDEC Data'!L515,4))</f>
        <v>1964</v>
      </c>
      <c r="B515">
        <f>VALUE(RIGHT(LEFT('SBB FNF CDEC Data'!L515,6),2))</f>
        <v>7</v>
      </c>
      <c r="C515">
        <f t="shared" ref="C515:C578" si="40">IF(B515&gt;=10,A515+1,A515)</f>
        <v>1964</v>
      </c>
      <c r="D515" s="12">
        <v>486.18075778401186</v>
      </c>
      <c r="E515" s="13">
        <v>0</v>
      </c>
      <c r="F515" s="13">
        <f t="shared" si="36"/>
        <v>6.7209614278973078</v>
      </c>
      <c r="G515" s="14">
        <v>90.43045665093608</v>
      </c>
      <c r="H515" s="12">
        <v>372.34711041772294</v>
      </c>
      <c r="I515" s="13">
        <v>0</v>
      </c>
      <c r="J515" s="13">
        <f t="shared" si="37"/>
        <v>5.9480942629330684</v>
      </c>
      <c r="K515" s="14">
        <v>91.080432061748638</v>
      </c>
      <c r="L515" s="12">
        <v>381.10433530422989</v>
      </c>
      <c r="M515" s="13">
        <v>0</v>
      </c>
      <c r="N515" s="13">
        <f t="shared" si="38"/>
        <v>6.0125921486828986</v>
      </c>
      <c r="O515" s="14">
        <v>92.476527449373719</v>
      </c>
      <c r="P515" s="12">
        <v>317.91694457492599</v>
      </c>
      <c r="Q515" s="13">
        <v>0</v>
      </c>
      <c r="R515" s="13">
        <f t="shared" si="39"/>
        <v>5.573068216029597</v>
      </c>
      <c r="S515" s="14">
        <v>90.068480619396937</v>
      </c>
    </row>
    <row r="516" spans="1:19" x14ac:dyDescent="0.3">
      <c r="A516">
        <f>VALUE(LEFT('SBB FNF CDEC Data'!L516,4))</f>
        <v>1964</v>
      </c>
      <c r="B516">
        <f>VALUE(RIGHT(LEFT('SBB FNF CDEC Data'!L516,6),2))</f>
        <v>8</v>
      </c>
      <c r="C516">
        <f t="shared" si="40"/>
        <v>1964</v>
      </c>
      <c r="D516" s="12">
        <v>423.82220450636044</v>
      </c>
      <c r="E516" s="13">
        <v>0</v>
      </c>
      <c r="F516" s="13">
        <f t="shared" ref="F516:F579" si="41">(E516-G516)-(D516-D515)</f>
        <v>5.7965521671440285</v>
      </c>
      <c r="G516" s="14">
        <v>56.562001110507396</v>
      </c>
      <c r="H516" s="12">
        <v>302.3130024304653</v>
      </c>
      <c r="I516" s="13">
        <v>0</v>
      </c>
      <c r="J516" s="13">
        <f t="shared" ref="J516:J579" si="42">(I516-K516)-(H516-H515)</f>
        <v>5.0462296227009915</v>
      </c>
      <c r="K516" s="14">
        <v>64.98787836455665</v>
      </c>
      <c r="L516" s="12">
        <v>320.74114039734235</v>
      </c>
      <c r="M516" s="13">
        <v>0</v>
      </c>
      <c r="N516" s="13">
        <f t="shared" ref="N516:N579" si="43">(M516-O516)-(L516-L515)</f>
        <v>5.1328921061718944</v>
      </c>
      <c r="O516" s="14">
        <v>55.230302800715648</v>
      </c>
      <c r="P516" s="12">
        <v>235.67126539014654</v>
      </c>
      <c r="Q516" s="13">
        <v>0</v>
      </c>
      <c r="R516" s="13">
        <f t="shared" ref="R516:R579" si="44">(Q516-S516)-(P516-P515)</f>
        <v>4.618082903518129</v>
      </c>
      <c r="S516" s="14">
        <v>77.627596281261319</v>
      </c>
    </row>
    <row r="517" spans="1:19" x14ac:dyDescent="0.3">
      <c r="A517">
        <f>VALUE(LEFT('SBB FNF CDEC Data'!L517,4))</f>
        <v>1964</v>
      </c>
      <c r="B517">
        <f>VALUE(RIGHT(LEFT('SBB FNF CDEC Data'!L517,6),2))</f>
        <v>9</v>
      </c>
      <c r="C517">
        <f t="shared" si="40"/>
        <v>1964</v>
      </c>
      <c r="D517" s="12">
        <v>366.9187739573062</v>
      </c>
      <c r="E517" s="13">
        <v>0</v>
      </c>
      <c r="F517" s="13">
        <f t="shared" si="41"/>
        <v>3.8308909523632195</v>
      </c>
      <c r="G517" s="14">
        <v>53.072539596691016</v>
      </c>
      <c r="H517" s="12">
        <v>238.04913484878335</v>
      </c>
      <c r="I517" s="13">
        <v>0</v>
      </c>
      <c r="J517" s="13">
        <f t="shared" si="42"/>
        <v>3.210885997121089</v>
      </c>
      <c r="K517" s="14">
        <v>61.052981584560861</v>
      </c>
      <c r="L517" s="12">
        <v>260.79456482499143</v>
      </c>
      <c r="M517" s="13">
        <v>0</v>
      </c>
      <c r="N517" s="13">
        <f t="shared" si="43"/>
        <v>3.3425829752264349</v>
      </c>
      <c r="O517" s="14">
        <v>56.603992597124488</v>
      </c>
      <c r="P517" s="12">
        <v>197.58080745691649</v>
      </c>
      <c r="Q517" s="13">
        <v>0</v>
      </c>
      <c r="R517" s="13">
        <f t="shared" si="44"/>
        <v>2.9107346492311308</v>
      </c>
      <c r="S517" s="14">
        <v>35.179723283998925</v>
      </c>
    </row>
    <row r="518" spans="1:19" x14ac:dyDescent="0.3">
      <c r="A518">
        <f>VALUE(LEFT('SBB FNF CDEC Data'!L518,4))</f>
        <v>1964</v>
      </c>
      <c r="B518">
        <f>VALUE(RIGHT(LEFT('SBB FNF CDEC Data'!L518,6),2))</f>
        <v>10</v>
      </c>
      <c r="C518">
        <f t="shared" si="40"/>
        <v>1965</v>
      </c>
      <c r="D518" s="12">
        <v>347.91631393670303</v>
      </c>
      <c r="E518" s="13">
        <v>0</v>
      </c>
      <c r="F518" s="13">
        <f t="shared" si="41"/>
        <v>1.3656377931047068</v>
      </c>
      <c r="G518" s="14">
        <v>17.63682222749846</v>
      </c>
      <c r="H518" s="12">
        <v>220.29518092582953</v>
      </c>
      <c r="I518" s="13">
        <v>0</v>
      </c>
      <c r="J518" s="13">
        <f t="shared" si="42"/>
        <v>1.11238243925904</v>
      </c>
      <c r="K518" s="14">
        <v>16.641571483694786</v>
      </c>
      <c r="L518" s="12">
        <v>238.16538226627875</v>
      </c>
      <c r="M518" s="13">
        <v>0</v>
      </c>
      <c r="N518" s="13">
        <f t="shared" si="43"/>
        <v>1.1548530106496209</v>
      </c>
      <c r="O518" s="14">
        <v>21.47432954806305</v>
      </c>
      <c r="P518" s="12">
        <v>178.88188834082706</v>
      </c>
      <c r="Q518" s="13">
        <v>0</v>
      </c>
      <c r="R518" s="13">
        <f t="shared" si="44"/>
        <v>1.0162005021921203</v>
      </c>
      <c r="S518" s="14">
        <v>17.682718613897308</v>
      </c>
    </row>
    <row r="519" spans="1:19" x14ac:dyDescent="0.3">
      <c r="A519">
        <f>VALUE(LEFT('SBB FNF CDEC Data'!L519,4))</f>
        <v>1964</v>
      </c>
      <c r="B519">
        <f>VALUE(RIGHT(LEFT('SBB FNF CDEC Data'!L519,6),2))</f>
        <v>11</v>
      </c>
      <c r="C519">
        <f t="shared" si="40"/>
        <v>1965</v>
      </c>
      <c r="D519" s="12">
        <v>348.11501592284054</v>
      </c>
      <c r="E519" s="13">
        <v>0</v>
      </c>
      <c r="F519" s="13">
        <f t="shared" si="41"/>
        <v>-1.9675873781794908</v>
      </c>
      <c r="G519" s="14">
        <v>1.7688853920419834</v>
      </c>
      <c r="H519" s="12">
        <v>221.89203964306529</v>
      </c>
      <c r="I519" s="13">
        <v>0</v>
      </c>
      <c r="J519" s="13">
        <f t="shared" si="42"/>
        <v>-1.5968587172357616</v>
      </c>
      <c r="K519" s="14">
        <v>0</v>
      </c>
      <c r="L519" s="12">
        <v>236.33822602017509</v>
      </c>
      <c r="M519" s="13">
        <v>0</v>
      </c>
      <c r="N519" s="13">
        <f t="shared" si="43"/>
        <v>-1.6461167188595649</v>
      </c>
      <c r="O519" s="14">
        <v>3.4732729649632343</v>
      </c>
      <c r="P519" s="12">
        <v>180.31681863612641</v>
      </c>
      <c r="Q519" s="13">
        <v>0</v>
      </c>
      <c r="R519" s="13">
        <f t="shared" si="44"/>
        <v>-1.4349302952993526</v>
      </c>
      <c r="S519" s="14">
        <v>0</v>
      </c>
    </row>
    <row r="520" spans="1:19" x14ac:dyDescent="0.3">
      <c r="A520">
        <f>VALUE(LEFT('SBB FNF CDEC Data'!L520,4))</f>
        <v>1964</v>
      </c>
      <c r="B520">
        <f>VALUE(RIGHT(LEFT('SBB FNF CDEC Data'!L520,6),2))</f>
        <v>12</v>
      </c>
      <c r="C520">
        <f t="shared" si="40"/>
        <v>1965</v>
      </c>
      <c r="D520" s="12">
        <v>350.20535042899758</v>
      </c>
      <c r="E520" s="13">
        <v>0</v>
      </c>
      <c r="F520" s="13">
        <f t="shared" si="41"/>
        <v>-2.0903345061570349</v>
      </c>
      <c r="G520" s="14">
        <v>0</v>
      </c>
      <c r="H520" s="12">
        <v>223.591430792484</v>
      </c>
      <c r="I520" s="13">
        <v>0</v>
      </c>
      <c r="J520" s="13">
        <f t="shared" si="42"/>
        <v>-1.6993911494187159</v>
      </c>
      <c r="K520" s="14">
        <v>0</v>
      </c>
      <c r="L520" s="12">
        <v>238.08441250790702</v>
      </c>
      <c r="M520" s="13">
        <v>0</v>
      </c>
      <c r="N520" s="13">
        <f t="shared" si="43"/>
        <v>-1.7461864877319329</v>
      </c>
      <c r="O520" s="14">
        <v>0</v>
      </c>
      <c r="P520" s="12">
        <v>180.1823612594338</v>
      </c>
      <c r="Q520" s="13">
        <v>0</v>
      </c>
      <c r="R520" s="13">
        <f t="shared" si="44"/>
        <v>-1.5255426234171428</v>
      </c>
      <c r="S520" s="14">
        <v>1.6600000001097517</v>
      </c>
    </row>
    <row r="521" spans="1:19" x14ac:dyDescent="0.3">
      <c r="A521">
        <f>VALUE(LEFT('SBB FNF CDEC Data'!L521,4))</f>
        <v>1965</v>
      </c>
      <c r="B521">
        <f>VALUE(RIGHT(LEFT('SBB FNF CDEC Data'!L521,6),2))</f>
        <v>1</v>
      </c>
      <c r="C521">
        <f t="shared" si="40"/>
        <v>1965</v>
      </c>
      <c r="D521" s="12">
        <v>556.2273145162701</v>
      </c>
      <c r="E521" s="13">
        <v>203.62314049586737</v>
      </c>
      <c r="F521" s="13">
        <f t="shared" si="41"/>
        <v>-2.3988235914051472</v>
      </c>
      <c r="G521" s="14">
        <v>0</v>
      </c>
      <c r="H521" s="12">
        <v>429.281822908766</v>
      </c>
      <c r="I521" s="13">
        <v>203.62314049586706</v>
      </c>
      <c r="J521" s="13">
        <f t="shared" si="42"/>
        <v>-2.067251620414936</v>
      </c>
      <c r="K521" s="14">
        <v>0</v>
      </c>
      <c r="L521" s="12">
        <v>443.82250278274773</v>
      </c>
      <c r="M521" s="13">
        <v>203.62314049586706</v>
      </c>
      <c r="N521" s="13">
        <f t="shared" si="43"/>
        <v>-2.1149497789736529</v>
      </c>
      <c r="O521" s="14">
        <v>0</v>
      </c>
      <c r="P521" s="12">
        <v>385.88003388656409</v>
      </c>
      <c r="Q521" s="13">
        <v>203.62314049586772</v>
      </c>
      <c r="R521" s="13">
        <f t="shared" si="44"/>
        <v>-2.074532131262572</v>
      </c>
      <c r="S521" s="14">
        <v>0</v>
      </c>
    </row>
    <row r="522" spans="1:19" x14ac:dyDescent="0.3">
      <c r="A522">
        <f>VALUE(LEFT('SBB FNF CDEC Data'!L522,4))</f>
        <v>1965</v>
      </c>
      <c r="B522">
        <f>VALUE(RIGHT(LEFT('SBB FNF CDEC Data'!L522,6),2))</f>
        <v>2</v>
      </c>
      <c r="C522">
        <f t="shared" si="40"/>
        <v>1965</v>
      </c>
      <c r="D522" s="12">
        <v>603.14014876662247</v>
      </c>
      <c r="E522" s="13">
        <v>47.730961521328418</v>
      </c>
      <c r="F522" s="13">
        <f t="shared" si="41"/>
        <v>0.8181272709760421</v>
      </c>
      <c r="G522" s="14">
        <v>0</v>
      </c>
      <c r="H522" s="12">
        <v>476.29847596314858</v>
      </c>
      <c r="I522" s="13">
        <v>47.734525651600975</v>
      </c>
      <c r="J522" s="13">
        <f t="shared" si="42"/>
        <v>0.71787259721840257</v>
      </c>
      <c r="K522" s="14">
        <v>0</v>
      </c>
      <c r="L522" s="12">
        <v>490.82437174508715</v>
      </c>
      <c r="M522" s="13">
        <v>47.731241797539539</v>
      </c>
      <c r="N522" s="13">
        <f t="shared" si="43"/>
        <v>0.72937283520012386</v>
      </c>
      <c r="O522" s="14">
        <v>0</v>
      </c>
      <c r="P522" s="12">
        <v>432.94712421923151</v>
      </c>
      <c r="Q522" s="13">
        <v>47.750629037203453</v>
      </c>
      <c r="R522" s="13">
        <f t="shared" si="44"/>
        <v>0.68353870453603349</v>
      </c>
      <c r="S522" s="14">
        <v>0</v>
      </c>
    </row>
    <row r="523" spans="1:19" x14ac:dyDescent="0.3">
      <c r="A523">
        <f>VALUE(LEFT('SBB FNF CDEC Data'!L523,4))</f>
        <v>1965</v>
      </c>
      <c r="B523">
        <f>VALUE(RIGHT(LEFT('SBB FNF CDEC Data'!L523,6),2))</f>
        <v>3</v>
      </c>
      <c r="C523">
        <f t="shared" si="40"/>
        <v>1965</v>
      </c>
      <c r="D523" s="12">
        <v>705.65883624359969</v>
      </c>
      <c r="E523" s="13">
        <v>104.28058055479154</v>
      </c>
      <c r="F523" s="13">
        <f t="shared" si="41"/>
        <v>0.97262641791030546</v>
      </c>
      <c r="G523" s="14">
        <v>0.78926665990401323</v>
      </c>
      <c r="H523" s="12">
        <v>578.95058386425433</v>
      </c>
      <c r="I523" s="13">
        <v>104.30307564521208</v>
      </c>
      <c r="J523" s="13">
        <f t="shared" si="42"/>
        <v>0.86195515109226051</v>
      </c>
      <c r="K523" s="14">
        <v>0.78901259301405891</v>
      </c>
      <c r="L523" s="12">
        <v>593.44072807148143</v>
      </c>
      <c r="M523" s="13">
        <v>104.27885831499022</v>
      </c>
      <c r="N523" s="13">
        <f t="shared" si="43"/>
        <v>0.87465054174049328</v>
      </c>
      <c r="O523" s="14">
        <v>0.78785144685543707</v>
      </c>
      <c r="P523" s="12">
        <v>535.74080706678387</v>
      </c>
      <c r="Q523" s="13">
        <v>104.40115455411545</v>
      </c>
      <c r="R523" s="13">
        <f t="shared" si="44"/>
        <v>0.82404919093852413</v>
      </c>
      <c r="S523" s="14">
        <v>0.78342251562456411</v>
      </c>
    </row>
    <row r="524" spans="1:19" x14ac:dyDescent="0.3">
      <c r="A524">
        <f>VALUE(LEFT('SBB FNF CDEC Data'!L524,4))</f>
        <v>1965</v>
      </c>
      <c r="B524">
        <f>VALUE(RIGHT(LEFT('SBB FNF CDEC Data'!L524,6),2))</f>
        <v>4</v>
      </c>
      <c r="C524">
        <f t="shared" si="40"/>
        <v>1965</v>
      </c>
      <c r="D524" s="12">
        <v>879.50260735499012</v>
      </c>
      <c r="E524" s="13">
        <v>177.91735537190073</v>
      </c>
      <c r="F524" s="13">
        <f t="shared" si="41"/>
        <v>-0.66289989591726339</v>
      </c>
      <c r="G524" s="14">
        <v>4.7364841564275633</v>
      </c>
      <c r="H524" s="12">
        <v>752.83258893324273</v>
      </c>
      <c r="I524" s="13">
        <v>177.91735537190087</v>
      </c>
      <c r="J524" s="13">
        <f t="shared" si="42"/>
        <v>-0.69960916755016456</v>
      </c>
      <c r="K524" s="14">
        <v>4.7349594704626341</v>
      </c>
      <c r="L524" s="12">
        <v>767.25614065542368</v>
      </c>
      <c r="M524" s="13">
        <v>177.91735537190104</v>
      </c>
      <c r="N524" s="13">
        <f t="shared" si="43"/>
        <v>-0.62604850474718887</v>
      </c>
      <c r="O524" s="14">
        <v>4.7279912927059851</v>
      </c>
      <c r="P524" s="12">
        <v>709.63331154212585</v>
      </c>
      <c r="Q524" s="13">
        <v>177.91735537190516</v>
      </c>
      <c r="R524" s="13">
        <f t="shared" si="44"/>
        <v>-0.67656184712936351</v>
      </c>
      <c r="S524" s="14">
        <v>4.7014127436925408</v>
      </c>
    </row>
    <row r="525" spans="1:19" x14ac:dyDescent="0.3">
      <c r="A525">
        <f>VALUE(LEFT('SBB FNF CDEC Data'!L525,4))</f>
        <v>1965</v>
      </c>
      <c r="B525">
        <f>VALUE(RIGHT(LEFT('SBB FNF CDEC Data'!L525,6),2))</f>
        <v>5</v>
      </c>
      <c r="C525">
        <f t="shared" si="40"/>
        <v>1965</v>
      </c>
      <c r="D525" s="12">
        <v>873.61474816430882</v>
      </c>
      <c r="E525" s="13">
        <v>0</v>
      </c>
      <c r="F525" s="13">
        <f t="shared" si="41"/>
        <v>5.8878591906812972</v>
      </c>
      <c r="G525" s="14">
        <v>0</v>
      </c>
      <c r="H525" s="12">
        <v>747.3332919389652</v>
      </c>
      <c r="I525" s="13">
        <v>0</v>
      </c>
      <c r="J525" s="13">
        <f t="shared" si="42"/>
        <v>5.4992969942775289</v>
      </c>
      <c r="K525" s="14">
        <v>0</v>
      </c>
      <c r="L525" s="12">
        <v>761.70909063487352</v>
      </c>
      <c r="M525" s="13">
        <v>0</v>
      </c>
      <c r="N525" s="13">
        <f t="shared" si="43"/>
        <v>5.5470500205501594</v>
      </c>
      <c r="O525" s="14">
        <v>0</v>
      </c>
      <c r="P525" s="12">
        <v>704.27703731144743</v>
      </c>
      <c r="Q525" s="13">
        <v>0</v>
      </c>
      <c r="R525" s="13">
        <f t="shared" si="44"/>
        <v>5.356274230678423</v>
      </c>
      <c r="S525" s="14">
        <v>0</v>
      </c>
    </row>
    <row r="526" spans="1:19" x14ac:dyDescent="0.3">
      <c r="A526">
        <f>VALUE(LEFT('SBB FNF CDEC Data'!L526,4))</f>
        <v>1965</v>
      </c>
      <c r="B526">
        <f>VALUE(RIGHT(LEFT('SBB FNF CDEC Data'!L526,6),2))</f>
        <v>6</v>
      </c>
      <c r="C526">
        <f t="shared" si="40"/>
        <v>1965</v>
      </c>
      <c r="D526" s="12">
        <v>864.65641598062962</v>
      </c>
      <c r="E526" s="13">
        <v>0</v>
      </c>
      <c r="F526" s="13">
        <f t="shared" si="41"/>
        <v>6.4583321835139147</v>
      </c>
      <c r="G526" s="14">
        <v>2.5000000001652891</v>
      </c>
      <c r="H526" s="12">
        <v>738.80594609975401</v>
      </c>
      <c r="I526" s="13">
        <v>0</v>
      </c>
      <c r="J526" s="13">
        <f t="shared" si="42"/>
        <v>6.0273458390424537</v>
      </c>
      <c r="K526" s="14">
        <v>2.5000000001687392</v>
      </c>
      <c r="L526" s="12">
        <v>753.12936692113772</v>
      </c>
      <c r="M526" s="13">
        <v>0</v>
      </c>
      <c r="N526" s="13">
        <f t="shared" si="43"/>
        <v>6.0797237135705133</v>
      </c>
      <c r="O526" s="14">
        <v>2.5000000001652891</v>
      </c>
      <c r="P526" s="12">
        <v>695.90656589363584</v>
      </c>
      <c r="Q526" s="13">
        <v>0</v>
      </c>
      <c r="R526" s="13">
        <f t="shared" si="44"/>
        <v>5.8704714176462973</v>
      </c>
      <c r="S526" s="14">
        <v>2.5000000001652891</v>
      </c>
    </row>
    <row r="527" spans="1:19" x14ac:dyDescent="0.3">
      <c r="A527">
        <f>VALUE(LEFT('SBB FNF CDEC Data'!L527,4))</f>
        <v>1965</v>
      </c>
      <c r="B527">
        <f>VALUE(RIGHT(LEFT('SBB FNF CDEC Data'!L527,6),2))</f>
        <v>7</v>
      </c>
      <c r="C527">
        <f t="shared" si="40"/>
        <v>1965</v>
      </c>
      <c r="D527" s="12">
        <v>854.35828524216993</v>
      </c>
      <c r="E527" s="13">
        <v>0</v>
      </c>
      <c r="F527" s="13">
        <f t="shared" si="41"/>
        <v>7.7981307382944012</v>
      </c>
      <c r="G527" s="14">
        <v>2.5000000001652891</v>
      </c>
      <c r="H527" s="12">
        <v>729.03586771618393</v>
      </c>
      <c r="I527" s="13">
        <v>0</v>
      </c>
      <c r="J527" s="13">
        <f t="shared" si="42"/>
        <v>7.2700783834047913</v>
      </c>
      <c r="K527" s="14">
        <v>2.5000000001652891</v>
      </c>
      <c r="L527" s="12">
        <v>743.29601529800345</v>
      </c>
      <c r="M527" s="13">
        <v>0</v>
      </c>
      <c r="N527" s="13">
        <f t="shared" si="43"/>
        <v>7.3333516229689737</v>
      </c>
      <c r="O527" s="14">
        <v>2.5000000001652891</v>
      </c>
      <c r="P527" s="12">
        <v>686.32599410871899</v>
      </c>
      <c r="Q527" s="13">
        <v>0</v>
      </c>
      <c r="R527" s="13">
        <f t="shared" si="44"/>
        <v>7.0805717847515668</v>
      </c>
      <c r="S527" s="14">
        <v>2.5000000001652891</v>
      </c>
    </row>
    <row r="528" spans="1:19" x14ac:dyDescent="0.3">
      <c r="A528">
        <f>VALUE(LEFT('SBB FNF CDEC Data'!L528,4))</f>
        <v>1965</v>
      </c>
      <c r="B528">
        <f>VALUE(RIGHT(LEFT('SBB FNF CDEC Data'!L528,6),2))</f>
        <v>8</v>
      </c>
      <c r="C528">
        <f t="shared" si="40"/>
        <v>1965</v>
      </c>
      <c r="D528" s="12">
        <v>819.22054077262555</v>
      </c>
      <c r="E528" s="13">
        <v>0</v>
      </c>
      <c r="F528" s="13">
        <f t="shared" si="41"/>
        <v>5.4421878445205785</v>
      </c>
      <c r="G528" s="14">
        <v>29.695556625023794</v>
      </c>
      <c r="H528" s="12">
        <v>694.28051292205441</v>
      </c>
      <c r="I528" s="13">
        <v>0</v>
      </c>
      <c r="J528" s="13">
        <f t="shared" si="42"/>
        <v>5.0597981691054912</v>
      </c>
      <c r="K528" s="14">
        <v>29.695556625024025</v>
      </c>
      <c r="L528" s="12">
        <v>708.49618692101546</v>
      </c>
      <c r="M528" s="13">
        <v>0</v>
      </c>
      <c r="N528" s="13">
        <f t="shared" si="43"/>
        <v>5.1042717519639638</v>
      </c>
      <c r="O528" s="14">
        <v>29.695556625024025</v>
      </c>
      <c r="P528" s="12">
        <v>651.70383997691442</v>
      </c>
      <c r="Q528" s="13">
        <v>0</v>
      </c>
      <c r="R528" s="13">
        <f t="shared" si="44"/>
        <v>4.9265975067805385</v>
      </c>
      <c r="S528" s="14">
        <v>29.695556625024025</v>
      </c>
    </row>
    <row r="529" spans="1:19" x14ac:dyDescent="0.3">
      <c r="A529">
        <f>VALUE(LEFT('SBB FNF CDEC Data'!L529,4))</f>
        <v>1965</v>
      </c>
      <c r="B529">
        <f>VALUE(RIGHT(LEFT('SBB FNF CDEC Data'!L529,6),2))</f>
        <v>9</v>
      </c>
      <c r="C529">
        <f t="shared" si="40"/>
        <v>1965</v>
      </c>
      <c r="D529" s="12">
        <v>792.00100170680719</v>
      </c>
      <c r="E529" s="13">
        <v>0</v>
      </c>
      <c r="F529" s="13">
        <f t="shared" si="41"/>
        <v>5.0318184279457761</v>
      </c>
      <c r="G529" s="14">
        <v>22.187720637872591</v>
      </c>
      <c r="H529" s="12">
        <v>667.58348018421964</v>
      </c>
      <c r="I529" s="13">
        <v>0</v>
      </c>
      <c r="J529" s="13">
        <f t="shared" si="42"/>
        <v>4.6628616463808044</v>
      </c>
      <c r="K529" s="14">
        <v>22.03417109145397</v>
      </c>
      <c r="L529" s="12">
        <v>675.18155569649355</v>
      </c>
      <c r="M529" s="13">
        <v>0</v>
      </c>
      <c r="N529" s="13">
        <f t="shared" si="43"/>
        <v>4.6948647814350686</v>
      </c>
      <c r="O529" s="14">
        <v>28.619766443086849</v>
      </c>
      <c r="P529" s="12">
        <v>625.18056011060708</v>
      </c>
      <c r="Q529" s="13">
        <v>0</v>
      </c>
      <c r="R529" s="13">
        <f t="shared" si="44"/>
        <v>4.5351254195016004</v>
      </c>
      <c r="S529" s="14">
        <v>21.988154446805748</v>
      </c>
    </row>
    <row r="530" spans="1:19" x14ac:dyDescent="0.3">
      <c r="A530">
        <f>VALUE(LEFT('SBB FNF CDEC Data'!L530,4))</f>
        <v>1965</v>
      </c>
      <c r="B530">
        <f>VALUE(RIGHT(LEFT('SBB FNF CDEC Data'!L530,6),2))</f>
        <v>10</v>
      </c>
      <c r="C530">
        <f t="shared" si="40"/>
        <v>1966</v>
      </c>
      <c r="D530" s="12">
        <v>788.48873816597654</v>
      </c>
      <c r="E530" s="13">
        <v>0</v>
      </c>
      <c r="F530" s="13">
        <f t="shared" si="41"/>
        <v>3.5122635408306451</v>
      </c>
      <c r="G530" s="14">
        <v>0</v>
      </c>
      <c r="H530" s="12">
        <v>664.3282942358411</v>
      </c>
      <c r="I530" s="13">
        <v>0</v>
      </c>
      <c r="J530" s="13">
        <f t="shared" si="42"/>
        <v>3.2551859483785393</v>
      </c>
      <c r="K530" s="14">
        <v>0</v>
      </c>
      <c r="L530" s="12">
        <v>668.8106159630579</v>
      </c>
      <c r="M530" s="13">
        <v>0</v>
      </c>
      <c r="N530" s="13">
        <f t="shared" si="43"/>
        <v>3.2676764223850867</v>
      </c>
      <c r="O530" s="14">
        <v>3.1032633110505614</v>
      </c>
      <c r="P530" s="12">
        <v>622.01916923355668</v>
      </c>
      <c r="Q530" s="13">
        <v>0</v>
      </c>
      <c r="R530" s="13">
        <f t="shared" si="44"/>
        <v>3.161390877050394</v>
      </c>
      <c r="S530" s="14">
        <v>0</v>
      </c>
    </row>
    <row r="531" spans="1:19" x14ac:dyDescent="0.3">
      <c r="A531">
        <f>VALUE(LEFT('SBB FNF CDEC Data'!L531,4))</f>
        <v>1965</v>
      </c>
      <c r="B531">
        <f>VALUE(RIGHT(LEFT('SBB FNF CDEC Data'!L531,6),2))</f>
        <v>11</v>
      </c>
      <c r="C531">
        <f t="shared" si="40"/>
        <v>1966</v>
      </c>
      <c r="D531" s="12">
        <v>816.26848468822368</v>
      </c>
      <c r="E531" s="13">
        <v>23.581498505495102</v>
      </c>
      <c r="F531" s="13">
        <f t="shared" si="41"/>
        <v>-4.1982480167520357</v>
      </c>
      <c r="G531" s="14">
        <v>0</v>
      </c>
      <c r="H531" s="12">
        <v>691.80556781767177</v>
      </c>
      <c r="I531" s="13">
        <v>23.583774636666391</v>
      </c>
      <c r="J531" s="13">
        <f t="shared" si="42"/>
        <v>-3.8934989451642821</v>
      </c>
      <c r="K531" s="14">
        <v>0</v>
      </c>
      <c r="L531" s="12">
        <v>696.29693143108341</v>
      </c>
      <c r="M531" s="13">
        <v>23.581875132625981</v>
      </c>
      <c r="N531" s="13">
        <f t="shared" si="43"/>
        <v>-3.9044403353995278</v>
      </c>
      <c r="O531" s="14">
        <v>0</v>
      </c>
      <c r="P531" s="12">
        <v>649.39492223391028</v>
      </c>
      <c r="Q531" s="13">
        <v>23.58681813954593</v>
      </c>
      <c r="R531" s="13">
        <f t="shared" si="44"/>
        <v>-3.7889348608076681</v>
      </c>
      <c r="S531" s="14">
        <v>0</v>
      </c>
    </row>
    <row r="532" spans="1:19" x14ac:dyDescent="0.3">
      <c r="A532">
        <f>VALUE(LEFT('SBB FNF CDEC Data'!L532,4))</f>
        <v>1965</v>
      </c>
      <c r="B532">
        <f>VALUE(RIGHT(LEFT('SBB FNF CDEC Data'!L532,6),2))</f>
        <v>12</v>
      </c>
      <c r="C532">
        <f t="shared" si="40"/>
        <v>1966</v>
      </c>
      <c r="D532" s="12">
        <v>851.53570794657071</v>
      </c>
      <c r="E532" s="13">
        <v>34.484973903563379</v>
      </c>
      <c r="F532" s="13">
        <f t="shared" si="41"/>
        <v>-0.78224935478365154</v>
      </c>
      <c r="G532" s="14">
        <v>0</v>
      </c>
      <c r="H532" s="12">
        <v>727.03173801043238</v>
      </c>
      <c r="I532" s="13">
        <v>34.499289295607284</v>
      </c>
      <c r="J532" s="13">
        <f t="shared" si="42"/>
        <v>-0.72688089715332183</v>
      </c>
      <c r="K532" s="14">
        <v>0</v>
      </c>
      <c r="L532" s="12">
        <v>731.51198005572212</v>
      </c>
      <c r="M532" s="13">
        <v>34.486152022620423</v>
      </c>
      <c r="N532" s="13">
        <f t="shared" si="43"/>
        <v>-0.72889660201828832</v>
      </c>
      <c r="O532" s="14">
        <v>0</v>
      </c>
      <c r="P532" s="12">
        <v>684.62245869853689</v>
      </c>
      <c r="Q532" s="13">
        <v>34.518976383524979</v>
      </c>
      <c r="R532" s="13">
        <f t="shared" si="44"/>
        <v>-0.7085600811016306</v>
      </c>
      <c r="S532" s="14">
        <v>0</v>
      </c>
    </row>
    <row r="533" spans="1:19" x14ac:dyDescent="0.3">
      <c r="A533">
        <f>VALUE(LEFT('SBB FNF CDEC Data'!L533,4))</f>
        <v>1966</v>
      </c>
      <c r="B533">
        <f>VALUE(RIGHT(LEFT('SBB FNF CDEC Data'!L533,6),2))</f>
        <v>1</v>
      </c>
      <c r="C533">
        <f t="shared" si="40"/>
        <v>1966</v>
      </c>
      <c r="D533" s="12">
        <v>904.18459191460033</v>
      </c>
      <c r="E533" s="13">
        <v>50.704521275793248</v>
      </c>
      <c r="F533" s="13">
        <f t="shared" si="41"/>
        <v>-1.9443626922363748</v>
      </c>
      <c r="G533" s="14">
        <v>0</v>
      </c>
      <c r="H533" s="12">
        <v>779.54758759454182</v>
      </c>
      <c r="I533" s="13">
        <v>50.707870904999304</v>
      </c>
      <c r="J533" s="13">
        <f t="shared" si="42"/>
        <v>-1.8079786791101427</v>
      </c>
      <c r="K533" s="14">
        <v>0</v>
      </c>
      <c r="L533" s="12">
        <v>784.04066038082317</v>
      </c>
      <c r="M533" s="13">
        <v>50.704956927264924</v>
      </c>
      <c r="N533" s="13">
        <f t="shared" si="43"/>
        <v>-1.823723397836126</v>
      </c>
      <c r="O533" s="14">
        <v>0</v>
      </c>
      <c r="P533" s="12">
        <v>737.15690717063001</v>
      </c>
      <c r="Q533" s="13">
        <v>50.712385963400791</v>
      </c>
      <c r="R533" s="13">
        <f t="shared" si="44"/>
        <v>-1.8220625086923263</v>
      </c>
      <c r="S533" s="14">
        <v>0</v>
      </c>
    </row>
    <row r="534" spans="1:19" x14ac:dyDescent="0.3">
      <c r="A534">
        <f>VALUE(LEFT('SBB FNF CDEC Data'!L534,4))</f>
        <v>1966</v>
      </c>
      <c r="B534">
        <f>VALUE(RIGHT(LEFT('SBB FNF CDEC Data'!L534,6),2))</f>
        <v>2</v>
      </c>
      <c r="C534">
        <f t="shared" si="40"/>
        <v>1966</v>
      </c>
      <c r="D534" s="12">
        <v>938.05192764981405</v>
      </c>
      <c r="E534" s="13">
        <v>32.390453132544891</v>
      </c>
      <c r="F534" s="13">
        <f t="shared" si="41"/>
        <v>-1.4768826026688231</v>
      </c>
      <c r="G534" s="14">
        <v>0</v>
      </c>
      <c r="H534" s="12">
        <v>813.32229419397572</v>
      </c>
      <c r="I534" s="13">
        <v>32.391462418891408</v>
      </c>
      <c r="J534" s="13">
        <f t="shared" si="42"/>
        <v>-1.3832441805424907</v>
      </c>
      <c r="K534" s="14">
        <v>0</v>
      </c>
      <c r="L534" s="12">
        <v>817.82571405975318</v>
      </c>
      <c r="M534" s="13">
        <v>32.390607040703564</v>
      </c>
      <c r="N534" s="13">
        <f t="shared" si="43"/>
        <v>-1.394446638226448</v>
      </c>
      <c r="O534" s="14">
        <v>0</v>
      </c>
      <c r="P534" s="12">
        <v>770.90614745485641</v>
      </c>
      <c r="Q534" s="13">
        <v>32.392748632503924</v>
      </c>
      <c r="R534" s="13">
        <f t="shared" si="44"/>
        <v>-1.3564916517224788</v>
      </c>
      <c r="S534" s="14">
        <v>0</v>
      </c>
    </row>
    <row r="535" spans="1:19" x14ac:dyDescent="0.3">
      <c r="A535">
        <f>VALUE(LEFT('SBB FNF CDEC Data'!L535,4))</f>
        <v>1966</v>
      </c>
      <c r="B535">
        <f>VALUE(RIGHT(LEFT('SBB FNF CDEC Data'!L535,6),2))</f>
        <v>3</v>
      </c>
      <c r="C535">
        <f t="shared" si="40"/>
        <v>1966</v>
      </c>
      <c r="D535" s="12">
        <v>1074.7806442039796</v>
      </c>
      <c r="E535" s="13">
        <v>138.97420912741484</v>
      </c>
      <c r="F535" s="13">
        <f t="shared" si="41"/>
        <v>2.2417543140230407</v>
      </c>
      <c r="G535" s="14">
        <v>3.7382592262473848E-3</v>
      </c>
      <c r="H535" s="12">
        <v>950.1669574219186</v>
      </c>
      <c r="I535" s="13">
        <v>138.97483404515654</v>
      </c>
      <c r="J535" s="13">
        <f t="shared" si="42"/>
        <v>2.126443942091413</v>
      </c>
      <c r="K535" s="14">
        <v>3.7268751222482078E-3</v>
      </c>
      <c r="L535" s="12">
        <v>954.66512596648295</v>
      </c>
      <c r="M535" s="13">
        <v>138.97432778790929</v>
      </c>
      <c r="N535" s="13">
        <f t="shared" si="43"/>
        <v>2.1309989157384166</v>
      </c>
      <c r="O535" s="14">
        <v>3.9169654411066778E-3</v>
      </c>
      <c r="P535" s="12">
        <v>907.79612642532391</v>
      </c>
      <c r="Q535" s="13">
        <v>138.97563434015194</v>
      </c>
      <c r="R535" s="13">
        <f t="shared" si="44"/>
        <v>2.0812727025629272</v>
      </c>
      <c r="S535" s="14">
        <v>4.3826671215207065E-3</v>
      </c>
    </row>
    <row r="536" spans="1:19" x14ac:dyDescent="0.3">
      <c r="A536">
        <f>VALUE(LEFT('SBB FNF CDEC Data'!L536,4))</f>
        <v>1966</v>
      </c>
      <c r="B536">
        <f>VALUE(RIGHT(LEFT('SBB FNF CDEC Data'!L536,6),2))</f>
        <v>4</v>
      </c>
      <c r="C536">
        <f t="shared" si="40"/>
        <v>1966</v>
      </c>
      <c r="D536" s="12">
        <v>1069.6909848567964</v>
      </c>
      <c r="E536" s="13">
        <v>0</v>
      </c>
      <c r="F536" s="13">
        <f t="shared" si="41"/>
        <v>4.9607057251446749</v>
      </c>
      <c r="G536" s="14">
        <v>0.12895362203854024</v>
      </c>
      <c r="H536" s="12">
        <v>945.33199203422521</v>
      </c>
      <c r="I536" s="13">
        <v>0</v>
      </c>
      <c r="J536" s="13">
        <f t="shared" si="42"/>
        <v>4.7064044675424315</v>
      </c>
      <c r="K536" s="14">
        <v>0.12856092015095549</v>
      </c>
      <c r="L536" s="12">
        <v>949.81412249111042</v>
      </c>
      <c r="M536" s="13">
        <v>0</v>
      </c>
      <c r="N536" s="13">
        <f t="shared" si="43"/>
        <v>4.7158852691579689</v>
      </c>
      <c r="O536" s="14">
        <v>0.13511820621455325</v>
      </c>
      <c r="P536" s="12">
        <v>903.02793318637043</v>
      </c>
      <c r="Q536" s="13">
        <v>0</v>
      </c>
      <c r="R536" s="13">
        <f t="shared" si="44"/>
        <v>4.6170103580216946</v>
      </c>
      <c r="S536" s="14">
        <v>0.15118288093177729</v>
      </c>
    </row>
    <row r="537" spans="1:19" x14ac:dyDescent="0.3">
      <c r="A537">
        <f>VALUE(LEFT('SBB FNF CDEC Data'!L537,4))</f>
        <v>1966</v>
      </c>
      <c r="B537">
        <f>VALUE(RIGHT(LEFT('SBB FNF CDEC Data'!L537,6),2))</f>
        <v>5</v>
      </c>
      <c r="C537">
        <f t="shared" si="40"/>
        <v>1966</v>
      </c>
      <c r="D537" s="12">
        <v>1063.0128186255583</v>
      </c>
      <c r="E537" s="13">
        <v>0</v>
      </c>
      <c r="F537" s="13">
        <f t="shared" si="41"/>
        <v>6.6781662312380377</v>
      </c>
      <c r="G537" s="14">
        <v>0</v>
      </c>
      <c r="H537" s="12">
        <v>883.39616326461771</v>
      </c>
      <c r="I537" s="13">
        <v>0</v>
      </c>
      <c r="J537" s="13">
        <f t="shared" si="42"/>
        <v>6.2547225898171916</v>
      </c>
      <c r="K537" s="14">
        <v>55.681106179790305</v>
      </c>
      <c r="L537" s="12">
        <v>943.46745103816113</v>
      </c>
      <c r="M537" s="13">
        <v>0</v>
      </c>
      <c r="N537" s="13">
        <f t="shared" si="43"/>
        <v>6.3466714529492947</v>
      </c>
      <c r="O537" s="14">
        <v>0</v>
      </c>
      <c r="P537" s="12">
        <v>811.14084860933883</v>
      </c>
      <c r="Q537" s="13">
        <v>0</v>
      </c>
      <c r="R537" s="13">
        <f t="shared" si="44"/>
        <v>6.0915460431635466</v>
      </c>
      <c r="S537" s="14">
        <v>85.795538533868054</v>
      </c>
    </row>
    <row r="538" spans="1:19" x14ac:dyDescent="0.3">
      <c r="A538">
        <f>VALUE(LEFT('SBB FNF CDEC Data'!L538,4))</f>
        <v>1966</v>
      </c>
      <c r="B538">
        <f>VALUE(RIGHT(LEFT('SBB FNF CDEC Data'!L538,6),2))</f>
        <v>6</v>
      </c>
      <c r="C538">
        <f t="shared" si="40"/>
        <v>1966</v>
      </c>
      <c r="D538" s="12">
        <v>1044.3347116826942</v>
      </c>
      <c r="E538" s="13">
        <v>1.5154342635106919E-4</v>
      </c>
      <c r="F538" s="13">
        <f t="shared" si="41"/>
        <v>7.9960723320635712</v>
      </c>
      <c r="G538" s="14">
        <v>10.682186154226914</v>
      </c>
      <c r="H538" s="12">
        <v>865.32306490618953</v>
      </c>
      <c r="I538" s="13">
        <v>1.6773586059713906E-4</v>
      </c>
      <c r="J538" s="13">
        <f t="shared" si="42"/>
        <v>7.3883160123467988</v>
      </c>
      <c r="K538" s="14">
        <v>10.684950081941981</v>
      </c>
      <c r="L538" s="12">
        <v>925.1870078492193</v>
      </c>
      <c r="M538" s="13">
        <v>1.668266533808969E-4</v>
      </c>
      <c r="N538" s="13">
        <f t="shared" si="43"/>
        <v>7.5938564495746945</v>
      </c>
      <c r="O538" s="14">
        <v>10.686753566020517</v>
      </c>
      <c r="P538" s="12">
        <v>706.21075623002343</v>
      </c>
      <c r="Q538" s="13">
        <v>0</v>
      </c>
      <c r="R538" s="13">
        <f t="shared" si="44"/>
        <v>6.9567746908857799</v>
      </c>
      <c r="S538" s="14">
        <v>97.973317688429617</v>
      </c>
    </row>
    <row r="539" spans="1:19" x14ac:dyDescent="0.3">
      <c r="A539">
        <f>VALUE(LEFT('SBB FNF CDEC Data'!L539,4))</f>
        <v>1966</v>
      </c>
      <c r="B539">
        <f>VALUE(RIGHT(LEFT('SBB FNF CDEC Data'!L539,6),2))</f>
        <v>7</v>
      </c>
      <c r="C539">
        <f t="shared" si="40"/>
        <v>1966</v>
      </c>
      <c r="D539" s="12">
        <v>1019.0829943484536</v>
      </c>
      <c r="E539" s="13">
        <v>0</v>
      </c>
      <c r="F539" s="13">
        <f t="shared" si="41"/>
        <v>8.3106536692615869</v>
      </c>
      <c r="G539" s="14">
        <v>16.941063664979065</v>
      </c>
      <c r="H539" s="12">
        <v>842.9054319995472</v>
      </c>
      <c r="I539" s="13">
        <v>9.8580875920484997E-5</v>
      </c>
      <c r="J539" s="13">
        <f t="shared" si="42"/>
        <v>7.6711313782274484</v>
      </c>
      <c r="K539" s="14">
        <v>14.746600109290798</v>
      </c>
      <c r="L539" s="12">
        <v>900.35779092988037</v>
      </c>
      <c r="M539" s="13">
        <v>0</v>
      </c>
      <c r="N539" s="13">
        <f t="shared" si="43"/>
        <v>7.8820622471952291</v>
      </c>
      <c r="O539" s="14">
        <v>16.947154672143704</v>
      </c>
      <c r="P539" s="12">
        <v>650.81673286265254</v>
      </c>
      <c r="Q539" s="13">
        <v>0</v>
      </c>
      <c r="R539" s="13">
        <f t="shared" si="44"/>
        <v>6.927896312683032</v>
      </c>
      <c r="S539" s="14">
        <v>48.46612705468786</v>
      </c>
    </row>
    <row r="540" spans="1:19" x14ac:dyDescent="0.3">
      <c r="A540">
        <f>VALUE(LEFT('SBB FNF CDEC Data'!L540,4))</f>
        <v>1966</v>
      </c>
      <c r="B540">
        <f>VALUE(RIGHT(LEFT('SBB FNF CDEC Data'!L540,6),2))</f>
        <v>8</v>
      </c>
      <c r="C540">
        <f t="shared" si="40"/>
        <v>1966</v>
      </c>
      <c r="D540" s="12">
        <v>979.43817337132896</v>
      </c>
      <c r="E540" s="13">
        <v>0</v>
      </c>
      <c r="F540" s="13">
        <f t="shared" si="41"/>
        <v>7.8125823012781375</v>
      </c>
      <c r="G540" s="14">
        <v>31.832238675846458</v>
      </c>
      <c r="H540" s="12">
        <v>802.99915274979151</v>
      </c>
      <c r="I540" s="13">
        <v>0</v>
      </c>
      <c r="J540" s="13">
        <f t="shared" si="42"/>
        <v>7.2022318183178058</v>
      </c>
      <c r="K540" s="14">
        <v>32.704047431437893</v>
      </c>
      <c r="L540" s="12">
        <v>861.10641368580946</v>
      </c>
      <c r="M540" s="13">
        <v>0</v>
      </c>
      <c r="N540" s="13">
        <f t="shared" si="43"/>
        <v>7.40417658938701</v>
      </c>
      <c r="O540" s="14">
        <v>31.847200654683899</v>
      </c>
      <c r="P540" s="12">
        <v>614.40144648427099</v>
      </c>
      <c r="Q540" s="13">
        <v>0</v>
      </c>
      <c r="R540" s="13">
        <f t="shared" si="44"/>
        <v>6.4068617481824859</v>
      </c>
      <c r="S540" s="14">
        <v>30.008424630199066</v>
      </c>
    </row>
    <row r="541" spans="1:19" x14ac:dyDescent="0.3">
      <c r="A541">
        <f>VALUE(LEFT('SBB FNF CDEC Data'!L541,4))</f>
        <v>1966</v>
      </c>
      <c r="B541">
        <f>VALUE(RIGHT(LEFT('SBB FNF CDEC Data'!L541,6),2))</f>
        <v>9</v>
      </c>
      <c r="C541">
        <f t="shared" si="40"/>
        <v>1966</v>
      </c>
      <c r="D541" s="12">
        <v>911.04409642807218</v>
      </c>
      <c r="E541" s="13">
        <v>0</v>
      </c>
      <c r="F541" s="13">
        <f t="shared" si="41"/>
        <v>5.6528238245292997</v>
      </c>
      <c r="G541" s="14">
        <v>62.741253118727478</v>
      </c>
      <c r="H541" s="12">
        <v>736.58870359825721</v>
      </c>
      <c r="I541" s="13">
        <v>0</v>
      </c>
      <c r="J541" s="13">
        <f t="shared" si="42"/>
        <v>5.1820442744223811</v>
      </c>
      <c r="K541" s="14">
        <v>61.228404877111913</v>
      </c>
      <c r="L541" s="12">
        <v>788.81769542437769</v>
      </c>
      <c r="M541" s="13">
        <v>0</v>
      </c>
      <c r="N541" s="13">
        <f t="shared" si="43"/>
        <v>5.3460717647347025</v>
      </c>
      <c r="O541" s="14">
        <v>66.942646496697066</v>
      </c>
      <c r="P541" s="12">
        <v>549.18141866930796</v>
      </c>
      <c r="Q541" s="13">
        <v>0</v>
      </c>
      <c r="R541" s="13">
        <f t="shared" si="44"/>
        <v>4.5431999369509342</v>
      </c>
      <c r="S541" s="14">
        <v>60.676827878012098</v>
      </c>
    </row>
    <row r="542" spans="1:19" x14ac:dyDescent="0.3">
      <c r="A542">
        <f>VALUE(LEFT('SBB FNF CDEC Data'!L542,4))</f>
        <v>1966</v>
      </c>
      <c r="B542">
        <f>VALUE(RIGHT(LEFT('SBB FNF CDEC Data'!L542,6),2))</f>
        <v>10</v>
      </c>
      <c r="C542">
        <f t="shared" si="40"/>
        <v>1967</v>
      </c>
      <c r="D542" s="12">
        <v>880.82473603877008</v>
      </c>
      <c r="E542" s="13">
        <v>0</v>
      </c>
      <c r="F542" s="13">
        <f t="shared" si="41"/>
        <v>3.8757018509748917</v>
      </c>
      <c r="G542" s="14">
        <v>26.343658538327205</v>
      </c>
      <c r="H542" s="12">
        <v>709.24317119801503</v>
      </c>
      <c r="I542" s="13">
        <v>0</v>
      </c>
      <c r="J542" s="13">
        <f t="shared" si="42"/>
        <v>3.5289377395669739</v>
      </c>
      <c r="K542" s="14">
        <v>23.816594660675204</v>
      </c>
      <c r="L542" s="12">
        <v>758.41841323630342</v>
      </c>
      <c r="M542" s="13">
        <v>0</v>
      </c>
      <c r="N542" s="13">
        <f t="shared" si="43"/>
        <v>3.638944382434957</v>
      </c>
      <c r="O542" s="14">
        <v>26.76033780563931</v>
      </c>
      <c r="P542" s="12">
        <v>522.32691197118618</v>
      </c>
      <c r="Q542" s="13">
        <v>0</v>
      </c>
      <c r="R542" s="13">
        <f t="shared" si="44"/>
        <v>3.0379120374465849</v>
      </c>
      <c r="S542" s="14">
        <v>23.816594660675197</v>
      </c>
    </row>
    <row r="543" spans="1:19" x14ac:dyDescent="0.3">
      <c r="A543">
        <f>VALUE(LEFT('SBB FNF CDEC Data'!L543,4))</f>
        <v>1966</v>
      </c>
      <c r="B543">
        <f>VALUE(RIGHT(LEFT('SBB FNF CDEC Data'!L543,6),2))</f>
        <v>11</v>
      </c>
      <c r="C543">
        <f t="shared" si="40"/>
        <v>1967</v>
      </c>
      <c r="D543" s="12">
        <v>872.48467803232916</v>
      </c>
      <c r="E543" s="13">
        <v>0</v>
      </c>
      <c r="F543" s="13">
        <f t="shared" si="41"/>
        <v>-3.7121442770688162</v>
      </c>
      <c r="G543" s="14">
        <v>12.052202283509743</v>
      </c>
      <c r="H543" s="12">
        <v>698.37367535282533</v>
      </c>
      <c r="I543" s="13">
        <v>0</v>
      </c>
      <c r="J543" s="13">
        <f t="shared" si="42"/>
        <v>-3.3702643237781249</v>
      </c>
      <c r="K543" s="14">
        <v>14.239760168967829</v>
      </c>
      <c r="L543" s="12">
        <v>745.5594095699297</v>
      </c>
      <c r="M543" s="13">
        <v>0</v>
      </c>
      <c r="N543" s="13">
        <f t="shared" si="43"/>
        <v>-3.4709963347059727</v>
      </c>
      <c r="O543" s="14">
        <v>16.330000001079696</v>
      </c>
      <c r="P543" s="12">
        <v>515.90847306184548</v>
      </c>
      <c r="Q543" s="13">
        <v>0</v>
      </c>
      <c r="R543" s="13">
        <f t="shared" si="44"/>
        <v>-2.8864599969677371</v>
      </c>
      <c r="S543" s="14">
        <v>9.3048989063084306</v>
      </c>
    </row>
    <row r="544" spans="1:19" x14ac:dyDescent="0.3">
      <c r="A544">
        <f>VALUE(LEFT('SBB FNF CDEC Data'!L544,4))</f>
        <v>1966</v>
      </c>
      <c r="B544">
        <f>VALUE(RIGHT(LEFT('SBB FNF CDEC Data'!L544,6),2))</f>
        <v>12</v>
      </c>
      <c r="C544">
        <f t="shared" si="40"/>
        <v>1967</v>
      </c>
      <c r="D544" s="12">
        <v>874.75189062554432</v>
      </c>
      <c r="E544" s="13">
        <v>0</v>
      </c>
      <c r="F544" s="13">
        <f t="shared" si="41"/>
        <v>-2.267212593215163</v>
      </c>
      <c r="G544" s="14">
        <v>0</v>
      </c>
      <c r="H544" s="12">
        <v>700.42934820985397</v>
      </c>
      <c r="I544" s="13">
        <v>0</v>
      </c>
      <c r="J544" s="13">
        <f t="shared" si="42"/>
        <v>-2.0556728570286396</v>
      </c>
      <c r="K544" s="14">
        <v>0</v>
      </c>
      <c r="L544" s="12">
        <v>746.01439632543111</v>
      </c>
      <c r="M544" s="13">
        <v>0</v>
      </c>
      <c r="N544" s="13">
        <f t="shared" si="43"/>
        <v>-2.1149867556111603</v>
      </c>
      <c r="O544" s="14">
        <v>1.6600000001097517</v>
      </c>
      <c r="P544" s="12">
        <v>517.66966263714562</v>
      </c>
      <c r="Q544" s="13">
        <v>0</v>
      </c>
      <c r="R544" s="13">
        <f t="shared" si="44"/>
        <v>-1.7611895753001363</v>
      </c>
      <c r="S544" s="14">
        <v>0</v>
      </c>
    </row>
    <row r="545" spans="1:19" x14ac:dyDescent="0.3">
      <c r="A545">
        <f>VALUE(LEFT('SBB FNF CDEC Data'!L545,4))</f>
        <v>1967</v>
      </c>
      <c r="B545">
        <f>VALUE(RIGHT(LEFT('SBB FNF CDEC Data'!L545,6),2))</f>
        <v>1</v>
      </c>
      <c r="C545">
        <f t="shared" si="40"/>
        <v>1967</v>
      </c>
      <c r="D545" s="12">
        <v>963.92482726366723</v>
      </c>
      <c r="E545" s="13">
        <v>83.580060984766376</v>
      </c>
      <c r="F545" s="13">
        <f t="shared" si="41"/>
        <v>-5.5928756533565291</v>
      </c>
      <c r="G545" s="14">
        <v>0</v>
      </c>
      <c r="H545" s="12">
        <v>789.06126799962601</v>
      </c>
      <c r="I545" s="13">
        <v>83.526178564863727</v>
      </c>
      <c r="J545" s="13">
        <f t="shared" si="42"/>
        <v>-5.1057412249083143</v>
      </c>
      <c r="K545" s="14">
        <v>0</v>
      </c>
      <c r="L545" s="12">
        <v>834.83257189389792</v>
      </c>
      <c r="M545" s="13">
        <v>83.571340283827055</v>
      </c>
      <c r="N545" s="13">
        <f t="shared" si="43"/>
        <v>-5.2468352846397579</v>
      </c>
      <c r="O545" s="14">
        <v>0</v>
      </c>
      <c r="P545" s="12">
        <v>605.54563691556996</v>
      </c>
      <c r="Q545" s="13">
        <v>83.42563735884346</v>
      </c>
      <c r="R545" s="13">
        <f t="shared" si="44"/>
        <v>-4.4503369195808773</v>
      </c>
      <c r="S545" s="14">
        <v>0</v>
      </c>
    </row>
    <row r="546" spans="1:19" x14ac:dyDescent="0.3">
      <c r="A546">
        <f>VALUE(LEFT('SBB FNF CDEC Data'!L546,4))</f>
        <v>1967</v>
      </c>
      <c r="B546">
        <f>VALUE(RIGHT(LEFT('SBB FNF CDEC Data'!L546,6),2))</f>
        <v>2</v>
      </c>
      <c r="C546">
        <f t="shared" si="40"/>
        <v>1967</v>
      </c>
      <c r="D546" s="12">
        <v>1123.5931277178086</v>
      </c>
      <c r="E546" s="13">
        <v>161.12707891908383</v>
      </c>
      <c r="F546" s="13">
        <f t="shared" si="41"/>
        <v>1.4587784649424975</v>
      </c>
      <c r="G546" s="14">
        <v>0</v>
      </c>
      <c r="H546" s="12">
        <v>948.94977071488086</v>
      </c>
      <c r="I546" s="13">
        <v>161.2430974972365</v>
      </c>
      <c r="J546" s="13">
        <f t="shared" si="42"/>
        <v>1.3545947819816604</v>
      </c>
      <c r="K546" s="14">
        <v>0</v>
      </c>
      <c r="L546" s="12">
        <v>994.57820348692599</v>
      </c>
      <c r="M546" s="13">
        <v>161.12743706600151</v>
      </c>
      <c r="N546" s="13">
        <f t="shared" si="43"/>
        <v>1.3818054729734399</v>
      </c>
      <c r="O546" s="14">
        <v>0</v>
      </c>
      <c r="P546" s="12">
        <v>765.78115632653453</v>
      </c>
      <c r="Q546" s="13">
        <v>161.46627734395341</v>
      </c>
      <c r="R546" s="13">
        <f t="shared" si="44"/>
        <v>1.230757932988837</v>
      </c>
      <c r="S546" s="14">
        <v>0</v>
      </c>
    </row>
    <row r="547" spans="1:19" x14ac:dyDescent="0.3">
      <c r="A547">
        <f>VALUE(LEFT('SBB FNF CDEC Data'!L547,4))</f>
        <v>1967</v>
      </c>
      <c r="B547">
        <f>VALUE(RIGHT(LEFT('SBB FNF CDEC Data'!L547,6),2))</f>
        <v>3</v>
      </c>
      <c r="C547">
        <f t="shared" si="40"/>
        <v>1967</v>
      </c>
      <c r="D547" s="12">
        <v>1271.0243647892596</v>
      </c>
      <c r="E547" s="13">
        <v>146.9389861980147</v>
      </c>
      <c r="F547" s="13">
        <f t="shared" si="41"/>
        <v>-0.49225087343634755</v>
      </c>
      <c r="G547" s="14">
        <v>0</v>
      </c>
      <c r="H547" s="12">
        <v>1096.4198492441658</v>
      </c>
      <c r="I547" s="13">
        <v>146.99602997991047</v>
      </c>
      <c r="J547" s="13">
        <f t="shared" si="42"/>
        <v>-0.47404854937445862</v>
      </c>
      <c r="K547" s="14">
        <v>0</v>
      </c>
      <c r="L547" s="12">
        <v>1141.9872657288613</v>
      </c>
      <c r="M547" s="13">
        <v>146.93803246389803</v>
      </c>
      <c r="N547" s="13">
        <f t="shared" si="43"/>
        <v>-0.47102977803729118</v>
      </c>
      <c r="O547" s="14">
        <v>0</v>
      </c>
      <c r="P547" s="12">
        <v>913.32527047943279</v>
      </c>
      <c r="Q547" s="13">
        <v>147.12030649791799</v>
      </c>
      <c r="R547" s="13">
        <f t="shared" si="44"/>
        <v>-0.42380765498026562</v>
      </c>
      <c r="S547" s="14">
        <v>0</v>
      </c>
    </row>
    <row r="548" spans="1:19" x14ac:dyDescent="0.3">
      <c r="A548">
        <f>VALUE(LEFT('SBB FNF CDEC Data'!L548,4))</f>
        <v>1967</v>
      </c>
      <c r="B548">
        <f>VALUE(RIGHT(LEFT('SBB FNF CDEC Data'!L548,6),2))</f>
        <v>4</v>
      </c>
      <c r="C548">
        <f t="shared" si="40"/>
        <v>1967</v>
      </c>
      <c r="D548" s="12">
        <v>1498.8518816744659</v>
      </c>
      <c r="E548" s="13">
        <v>226.01932058812875</v>
      </c>
      <c r="F548" s="13">
        <f t="shared" si="41"/>
        <v>-1.808196297077501</v>
      </c>
      <c r="G548" s="14">
        <v>0</v>
      </c>
      <c r="H548" s="12">
        <v>1324.134353925243</v>
      </c>
      <c r="I548" s="13">
        <v>226.01932058812829</v>
      </c>
      <c r="J548" s="13">
        <f t="shared" si="42"/>
        <v>-1.6951840929488924</v>
      </c>
      <c r="K548" s="14">
        <v>0</v>
      </c>
      <c r="L548" s="12">
        <v>1269.9999999999998</v>
      </c>
      <c r="M548" s="13">
        <v>126.19371308310249</v>
      </c>
      <c r="N548" s="13">
        <f t="shared" si="43"/>
        <v>-1.8190211880359755</v>
      </c>
      <c r="O548" s="14">
        <v>0</v>
      </c>
      <c r="P548" s="12">
        <v>1140.9357496497573</v>
      </c>
      <c r="Q548" s="13">
        <v>226.01932058812861</v>
      </c>
      <c r="R548" s="13">
        <f t="shared" si="44"/>
        <v>-1.5911585821959306</v>
      </c>
      <c r="S548" s="14">
        <v>0</v>
      </c>
    </row>
    <row r="549" spans="1:19" x14ac:dyDescent="0.3">
      <c r="A549">
        <f>VALUE(LEFT('SBB FNF CDEC Data'!L549,4))</f>
        <v>1967</v>
      </c>
      <c r="B549">
        <f>VALUE(RIGHT(LEFT('SBB FNF CDEC Data'!L549,6),2))</f>
        <v>5</v>
      </c>
      <c r="C549">
        <f t="shared" si="40"/>
        <v>1967</v>
      </c>
      <c r="D549" s="12">
        <v>1499.9999999999984</v>
      </c>
      <c r="E549" s="13">
        <v>8.0262816030968285</v>
      </c>
      <c r="F549" s="13">
        <f t="shared" si="41"/>
        <v>6.878163277564278</v>
      </c>
      <c r="G549" s="14">
        <v>0</v>
      </c>
      <c r="H549" s="12">
        <v>1453.9342191821388</v>
      </c>
      <c r="I549" s="13">
        <v>136.47287263504381</v>
      </c>
      <c r="J549" s="13">
        <f t="shared" si="42"/>
        <v>6.6730073781479859</v>
      </c>
      <c r="K549" s="14">
        <v>0</v>
      </c>
      <c r="L549" s="12">
        <v>1269.9999999999977</v>
      </c>
      <c r="M549" s="13">
        <v>6.4426893777015231</v>
      </c>
      <c r="N549" s="13">
        <f t="shared" si="43"/>
        <v>6.4426893777035694</v>
      </c>
      <c r="O549" s="14">
        <v>0</v>
      </c>
      <c r="P549" s="12">
        <v>1271.1088311479482</v>
      </c>
      <c r="Q549" s="13">
        <v>136.4728726350414</v>
      </c>
      <c r="R549" s="13">
        <f t="shared" si="44"/>
        <v>6.2997911368505299</v>
      </c>
      <c r="S549" s="14">
        <v>0</v>
      </c>
    </row>
    <row r="550" spans="1:19" x14ac:dyDescent="0.3">
      <c r="A550">
        <f>VALUE(LEFT('SBB FNF CDEC Data'!L550,4))</f>
        <v>1967</v>
      </c>
      <c r="B550">
        <f>VALUE(RIGHT(LEFT('SBB FNF CDEC Data'!L550,6),2))</f>
        <v>6</v>
      </c>
      <c r="C550">
        <f t="shared" si="40"/>
        <v>1967</v>
      </c>
      <c r="D550" s="12">
        <v>1499.9999999999989</v>
      </c>
      <c r="E550" s="13">
        <v>4.8241701494898725</v>
      </c>
      <c r="F550" s="13">
        <f t="shared" si="41"/>
        <v>4.8241701494894178</v>
      </c>
      <c r="G550" s="14">
        <v>0</v>
      </c>
      <c r="H550" s="12">
        <v>1498.7013536626009</v>
      </c>
      <c r="I550" s="13">
        <v>49.559952417055861</v>
      </c>
      <c r="J550" s="13">
        <f t="shared" si="42"/>
        <v>4.7928179365937424</v>
      </c>
      <c r="K550" s="14">
        <v>0</v>
      </c>
      <c r="L550" s="12">
        <v>1269.9999999999989</v>
      </c>
      <c r="M550" s="13">
        <v>4.5180070384115627</v>
      </c>
      <c r="N550" s="13">
        <f t="shared" si="43"/>
        <v>4.5180070384104258</v>
      </c>
      <c r="O550" s="14">
        <v>0</v>
      </c>
      <c r="P550" s="12">
        <v>1383.886334669234</v>
      </c>
      <c r="Q550" s="13">
        <v>117.37935697103958</v>
      </c>
      <c r="R550" s="13">
        <f t="shared" si="44"/>
        <v>4.6018534497538042</v>
      </c>
      <c r="S550" s="14">
        <v>0</v>
      </c>
    </row>
    <row r="551" spans="1:19" x14ac:dyDescent="0.3">
      <c r="A551">
        <f>VALUE(LEFT('SBB FNF CDEC Data'!L551,4))</f>
        <v>1967</v>
      </c>
      <c r="B551">
        <f>VALUE(RIGHT(LEFT('SBB FNF CDEC Data'!L551,6),2))</f>
        <v>7</v>
      </c>
      <c r="C551">
        <f t="shared" si="40"/>
        <v>1967</v>
      </c>
      <c r="D551" s="12">
        <v>1489.8424776264774</v>
      </c>
      <c r="E551" s="13">
        <v>0</v>
      </c>
      <c r="F551" s="13">
        <f t="shared" si="41"/>
        <v>10.157522373521488</v>
      </c>
      <c r="G551" s="14">
        <v>0</v>
      </c>
      <c r="H551" s="12">
        <v>1488.5474649292985</v>
      </c>
      <c r="I551" s="13">
        <v>0</v>
      </c>
      <c r="J551" s="13">
        <f t="shared" si="42"/>
        <v>10.153888733302438</v>
      </c>
      <c r="K551" s="14">
        <v>0</v>
      </c>
      <c r="L551" s="12">
        <v>1260.4888639033065</v>
      </c>
      <c r="M551" s="13">
        <v>0</v>
      </c>
      <c r="N551" s="13">
        <f t="shared" si="43"/>
        <v>9.5111360966923257</v>
      </c>
      <c r="O551" s="14">
        <v>0</v>
      </c>
      <c r="P551" s="12">
        <v>1374.0528893367687</v>
      </c>
      <c r="Q551" s="13">
        <v>0</v>
      </c>
      <c r="R551" s="13">
        <f t="shared" si="44"/>
        <v>9.8334453324653168</v>
      </c>
      <c r="S551" s="14">
        <v>0</v>
      </c>
    </row>
    <row r="552" spans="1:19" x14ac:dyDescent="0.3">
      <c r="A552">
        <f>VALUE(LEFT('SBB FNF CDEC Data'!L552,4))</f>
        <v>1967</v>
      </c>
      <c r="B552">
        <f>VALUE(RIGHT(LEFT('SBB FNF CDEC Data'!L552,6),2))</f>
        <v>8</v>
      </c>
      <c r="C552">
        <f t="shared" si="40"/>
        <v>1967</v>
      </c>
      <c r="D552" s="12">
        <v>1452.3192229278309</v>
      </c>
      <c r="E552" s="13">
        <v>0</v>
      </c>
      <c r="F552" s="13">
        <f t="shared" si="41"/>
        <v>9.9370478002708893</v>
      </c>
      <c r="G552" s="14">
        <v>27.586206898375607</v>
      </c>
      <c r="H552" s="12">
        <v>1451.0278151233442</v>
      </c>
      <c r="I552" s="13">
        <v>0</v>
      </c>
      <c r="J552" s="13">
        <f t="shared" si="42"/>
        <v>9.9334429075784278</v>
      </c>
      <c r="K552" s="14">
        <v>27.586206898375831</v>
      </c>
      <c r="L552" s="12">
        <v>1223.6103632934698</v>
      </c>
      <c r="M552" s="13">
        <v>0</v>
      </c>
      <c r="N552" s="13">
        <f t="shared" si="43"/>
        <v>9.2922937114610846</v>
      </c>
      <c r="O552" s="14">
        <v>27.586206898375607</v>
      </c>
      <c r="P552" s="12">
        <v>1336.8486012936726</v>
      </c>
      <c r="Q552" s="13">
        <v>0</v>
      </c>
      <c r="R552" s="13">
        <f t="shared" si="44"/>
        <v>9.6180811447204775</v>
      </c>
      <c r="S552" s="14">
        <v>27.586206898375607</v>
      </c>
    </row>
    <row r="553" spans="1:19" x14ac:dyDescent="0.3">
      <c r="A553">
        <f>VALUE(LEFT('SBB FNF CDEC Data'!L553,4))</f>
        <v>1967</v>
      </c>
      <c r="B553">
        <f>VALUE(RIGHT(LEFT('SBB FNF CDEC Data'!L553,6),2))</f>
        <v>9</v>
      </c>
      <c r="C553">
        <f t="shared" si="40"/>
        <v>1967</v>
      </c>
      <c r="D553" s="12">
        <v>1417.548702437357</v>
      </c>
      <c r="E553" s="13">
        <v>1.8422501899603255E-4</v>
      </c>
      <c r="F553" s="13">
        <f t="shared" si="41"/>
        <v>7.1844978171173146</v>
      </c>
      <c r="G553" s="14">
        <v>27.586206898375607</v>
      </c>
      <c r="H553" s="12">
        <v>1443.818432874378</v>
      </c>
      <c r="I553" s="13">
        <v>1.8692095001241637E-4</v>
      </c>
      <c r="J553" s="13">
        <f t="shared" si="42"/>
        <v>7.2095691699162341</v>
      </c>
      <c r="K553" s="14">
        <v>0</v>
      </c>
      <c r="L553" s="12">
        <v>1189.3239884901179</v>
      </c>
      <c r="M553" s="13">
        <v>2.0877454620874859E-4</v>
      </c>
      <c r="N553" s="13">
        <f t="shared" si="43"/>
        <v>6.7003766795225204</v>
      </c>
      <c r="O553" s="14">
        <v>27.586206898375607</v>
      </c>
      <c r="P553" s="12">
        <v>1302.3099990959442</v>
      </c>
      <c r="Q553" s="13">
        <v>2.0661368658581505E-4</v>
      </c>
      <c r="R553" s="13">
        <f t="shared" si="44"/>
        <v>6.9526019130393024</v>
      </c>
      <c r="S553" s="14">
        <v>27.586206898375607</v>
      </c>
    </row>
    <row r="554" spans="1:19" x14ac:dyDescent="0.3">
      <c r="A554">
        <f>VALUE(LEFT('SBB FNF CDEC Data'!L554,4))</f>
        <v>1967</v>
      </c>
      <c r="B554">
        <f>VALUE(RIGHT(LEFT('SBB FNF CDEC Data'!L554,6),2))</f>
        <v>10</v>
      </c>
      <c r="C554">
        <f t="shared" si="40"/>
        <v>1968</v>
      </c>
      <c r="D554" s="12">
        <v>1385.9937446180973</v>
      </c>
      <c r="E554" s="13">
        <v>5.4773052088632289E-5</v>
      </c>
      <c r="F554" s="13">
        <f t="shared" si="41"/>
        <v>3.9688056939361793</v>
      </c>
      <c r="G554" s="14">
        <v>27.586206898375607</v>
      </c>
      <c r="H554" s="12">
        <v>1412.2340882066467</v>
      </c>
      <c r="I554" s="13">
        <v>5.5483064930088714E-5</v>
      </c>
      <c r="J554" s="13">
        <f t="shared" si="42"/>
        <v>3.998193252420652</v>
      </c>
      <c r="K554" s="14">
        <v>27.586206898375607</v>
      </c>
      <c r="L554" s="12">
        <v>1158.0454944855051</v>
      </c>
      <c r="M554" s="13">
        <v>6.2168846061030634E-5</v>
      </c>
      <c r="N554" s="13">
        <f t="shared" si="43"/>
        <v>3.6923492750833198</v>
      </c>
      <c r="O554" s="14">
        <v>27.586206898375607</v>
      </c>
      <c r="P554" s="12">
        <v>1298.4548600627563</v>
      </c>
      <c r="Q554" s="13">
        <v>6.0584216218470992E-5</v>
      </c>
      <c r="R554" s="13">
        <f t="shared" si="44"/>
        <v>3.8551996174041432</v>
      </c>
      <c r="S554" s="14">
        <v>0</v>
      </c>
    </row>
    <row r="555" spans="1:19" x14ac:dyDescent="0.3">
      <c r="A555">
        <f>VALUE(LEFT('SBB FNF CDEC Data'!L555,4))</f>
        <v>1967</v>
      </c>
      <c r="B555">
        <f>VALUE(RIGHT(LEFT('SBB FNF CDEC Data'!L555,6),2))</f>
        <v>11</v>
      </c>
      <c r="C555">
        <f t="shared" si="40"/>
        <v>1968</v>
      </c>
      <c r="D555" s="12">
        <v>1417.401281916116</v>
      </c>
      <c r="E555" s="13">
        <v>31.557997687239872</v>
      </c>
      <c r="F555" s="13">
        <f t="shared" si="41"/>
        <v>0.15046038922114846</v>
      </c>
      <c r="G555" s="14">
        <v>0</v>
      </c>
      <c r="H555" s="12">
        <v>1418.7594058876043</v>
      </c>
      <c r="I555" s="13">
        <v>6.6763636363636376</v>
      </c>
      <c r="J555" s="13">
        <f t="shared" si="42"/>
        <v>0.15104595540599597</v>
      </c>
      <c r="K555" s="14">
        <v>0</v>
      </c>
      <c r="L555" s="12">
        <v>1189.5154821305905</v>
      </c>
      <c r="M555" s="13">
        <v>31.609975082112129</v>
      </c>
      <c r="N555" s="13">
        <f t="shared" si="43"/>
        <v>0.13998743702669003</v>
      </c>
      <c r="O555" s="14">
        <v>0</v>
      </c>
      <c r="P555" s="12">
        <v>1304.9849973668404</v>
      </c>
      <c r="Q555" s="13">
        <v>6.6763636363636376</v>
      </c>
      <c r="R555" s="13">
        <f t="shared" si="44"/>
        <v>0.14622633227957316</v>
      </c>
      <c r="S555" s="14">
        <v>0</v>
      </c>
    </row>
    <row r="556" spans="1:19" x14ac:dyDescent="0.3">
      <c r="A556">
        <f>VALUE(LEFT('SBB FNF CDEC Data'!L556,4))</f>
        <v>1967</v>
      </c>
      <c r="B556">
        <f>VALUE(RIGHT(LEFT('SBB FNF CDEC Data'!L556,6),2))</f>
        <v>12</v>
      </c>
      <c r="C556">
        <f t="shared" si="40"/>
        <v>1968</v>
      </c>
      <c r="D556" s="12">
        <v>1418.183896521904</v>
      </c>
      <c r="E556" s="13">
        <v>0</v>
      </c>
      <c r="F556" s="13">
        <f t="shared" si="41"/>
        <v>-0.78261460578801234</v>
      </c>
      <c r="G556" s="14">
        <v>0</v>
      </c>
      <c r="H556" s="12">
        <v>1401.6892112766782</v>
      </c>
      <c r="I556" s="13">
        <v>0</v>
      </c>
      <c r="J556" s="13">
        <f t="shared" si="42"/>
        <v>-0.78104505849535144</v>
      </c>
      <c r="K556" s="14">
        <v>17.851239669421489</v>
      </c>
      <c r="L556" s="12">
        <v>1190.2292662179859</v>
      </c>
      <c r="M556" s="13">
        <v>0</v>
      </c>
      <c r="N556" s="13">
        <f t="shared" si="43"/>
        <v>-0.71378408739542465</v>
      </c>
      <c r="O556" s="14">
        <v>0</v>
      </c>
      <c r="P556" s="12">
        <v>1287.9621007620403</v>
      </c>
      <c r="Q556" s="13">
        <v>0</v>
      </c>
      <c r="R556" s="13">
        <f t="shared" si="44"/>
        <v>-0.82834306462143559</v>
      </c>
      <c r="S556" s="14">
        <v>17.851239669421489</v>
      </c>
    </row>
    <row r="557" spans="1:19" x14ac:dyDescent="0.3">
      <c r="A557">
        <f>VALUE(LEFT('SBB FNF CDEC Data'!L557,4))</f>
        <v>1968</v>
      </c>
      <c r="B557">
        <f>VALUE(RIGHT(LEFT('SBB FNF CDEC Data'!L557,6),2))</f>
        <v>1</v>
      </c>
      <c r="C557">
        <f t="shared" si="40"/>
        <v>1968</v>
      </c>
      <c r="D557" s="12">
        <v>1450.210793006597</v>
      </c>
      <c r="E557" s="13">
        <v>26.834875625937947</v>
      </c>
      <c r="F557" s="13">
        <f t="shared" si="41"/>
        <v>-5.1920208587550505</v>
      </c>
      <c r="G557" s="14">
        <v>0</v>
      </c>
      <c r="H557" s="12">
        <v>1434.0443751827981</v>
      </c>
      <c r="I557" s="13">
        <v>27.192529534343745</v>
      </c>
      <c r="J557" s="13">
        <f t="shared" si="42"/>
        <v>-5.1626343717762246</v>
      </c>
      <c r="K557" s="14">
        <v>0</v>
      </c>
      <c r="L557" s="12">
        <v>1221.8310244931654</v>
      </c>
      <c r="M557" s="13">
        <v>26.860833242937296</v>
      </c>
      <c r="N557" s="13">
        <f t="shared" si="43"/>
        <v>-4.740925032242167</v>
      </c>
      <c r="O557" s="14">
        <v>0</v>
      </c>
      <c r="P557" s="12">
        <v>1320.5383414654621</v>
      </c>
      <c r="Q557" s="13">
        <v>27.091296733596245</v>
      </c>
      <c r="R557" s="13">
        <f t="shared" si="44"/>
        <v>-5.4849439698254727</v>
      </c>
      <c r="S557" s="14">
        <v>0</v>
      </c>
    </row>
    <row r="558" spans="1:19" x14ac:dyDescent="0.3">
      <c r="A558">
        <f>VALUE(LEFT('SBB FNF CDEC Data'!L558,4))</f>
        <v>1968</v>
      </c>
      <c r="B558">
        <f>VALUE(RIGHT(LEFT('SBB FNF CDEC Data'!L558,6),2))</f>
        <v>2</v>
      </c>
      <c r="C558">
        <f t="shared" si="40"/>
        <v>1968</v>
      </c>
      <c r="D558" s="12">
        <v>1499.9999999999995</v>
      </c>
      <c r="E558" s="13">
        <v>46.605573989102425</v>
      </c>
      <c r="F558" s="13">
        <f t="shared" si="41"/>
        <v>-3.183633004300134</v>
      </c>
      <c r="G558" s="14">
        <v>0</v>
      </c>
      <c r="H558" s="12">
        <v>1499.5168717827814</v>
      </c>
      <c r="I558" s="13">
        <v>62.299459954619188</v>
      </c>
      <c r="J558" s="13">
        <f t="shared" si="42"/>
        <v>-3.1730366453640997</v>
      </c>
      <c r="K558" s="14">
        <v>0</v>
      </c>
      <c r="L558" s="12">
        <v>1270.0000000000002</v>
      </c>
      <c r="M558" s="13">
        <v>45.250803675777732</v>
      </c>
      <c r="N558" s="13">
        <f t="shared" si="43"/>
        <v>-2.9181718310571085</v>
      </c>
      <c r="O558" s="14">
        <v>0</v>
      </c>
      <c r="P558" s="12">
        <v>1462.7951449542138</v>
      </c>
      <c r="Q558" s="13">
        <v>138.91061540935439</v>
      </c>
      <c r="R558" s="13">
        <f t="shared" si="44"/>
        <v>-3.3461880793973648</v>
      </c>
      <c r="S558" s="14">
        <v>0</v>
      </c>
    </row>
    <row r="559" spans="1:19" x14ac:dyDescent="0.3">
      <c r="A559">
        <f>VALUE(LEFT('SBB FNF CDEC Data'!L559,4))</f>
        <v>1968</v>
      </c>
      <c r="B559">
        <f>VALUE(RIGHT(LEFT('SBB FNF CDEC Data'!L559,6),2))</f>
        <v>3</v>
      </c>
      <c r="C559">
        <f t="shared" si="40"/>
        <v>1968</v>
      </c>
      <c r="D559" s="12">
        <v>1500</v>
      </c>
      <c r="E559" s="13">
        <v>1.400143019411586</v>
      </c>
      <c r="F559" s="13">
        <f t="shared" si="41"/>
        <v>1.4001430194111313</v>
      </c>
      <c r="G559" s="14">
        <v>0</v>
      </c>
      <c r="H559" s="12">
        <v>1499.4314216797063</v>
      </c>
      <c r="I559" s="13">
        <v>1.3144913544471508</v>
      </c>
      <c r="J559" s="13">
        <f t="shared" si="42"/>
        <v>1.3999414575222688</v>
      </c>
      <c r="K559" s="14">
        <v>0</v>
      </c>
      <c r="L559" s="12">
        <v>1270</v>
      </c>
      <c r="M559" s="13">
        <v>1.3112837691158887</v>
      </c>
      <c r="N559" s="13">
        <f t="shared" si="43"/>
        <v>1.3112837691161161</v>
      </c>
      <c r="O559" s="14">
        <v>0</v>
      </c>
      <c r="P559" s="12">
        <v>1500</v>
      </c>
      <c r="Q559" s="13">
        <v>38.597838017453917</v>
      </c>
      <c r="R559" s="13">
        <f t="shared" si="44"/>
        <v>1.3929829716677276</v>
      </c>
      <c r="S559" s="14">
        <v>0</v>
      </c>
    </row>
    <row r="560" spans="1:19" x14ac:dyDescent="0.3">
      <c r="A560">
        <f>VALUE(LEFT('SBB FNF CDEC Data'!L560,4))</f>
        <v>1968</v>
      </c>
      <c r="B560">
        <f>VALUE(RIGHT(LEFT('SBB FNF CDEC Data'!L560,6),2))</f>
        <v>4</v>
      </c>
      <c r="C560">
        <f t="shared" si="40"/>
        <v>1968</v>
      </c>
      <c r="D560" s="12">
        <v>1491.8979677615239</v>
      </c>
      <c r="E560" s="13">
        <v>0</v>
      </c>
      <c r="F560" s="13">
        <f t="shared" si="41"/>
        <v>5.7261184270286147</v>
      </c>
      <c r="G560" s="14">
        <v>2.3759138114474978</v>
      </c>
      <c r="H560" s="12">
        <v>1491.3302858777561</v>
      </c>
      <c r="I560" s="13">
        <v>0</v>
      </c>
      <c r="J560" s="13">
        <f t="shared" si="42"/>
        <v>5.7252219905275918</v>
      </c>
      <c r="K560" s="14">
        <v>2.3759138114226581</v>
      </c>
      <c r="L560" s="12">
        <v>1262.2622880228073</v>
      </c>
      <c r="M560" s="13">
        <v>0</v>
      </c>
      <c r="N560" s="13">
        <f t="shared" si="43"/>
        <v>5.361798165748799</v>
      </c>
      <c r="O560" s="14">
        <v>2.3759138114439038</v>
      </c>
      <c r="P560" s="12">
        <v>1491.8979677615453</v>
      </c>
      <c r="Q560" s="13">
        <v>0</v>
      </c>
      <c r="R560" s="13">
        <f t="shared" si="44"/>
        <v>5.7261184270287915</v>
      </c>
      <c r="S560" s="14">
        <v>2.3759138114259484</v>
      </c>
    </row>
    <row r="561" spans="1:19" x14ac:dyDescent="0.3">
      <c r="A561">
        <f>VALUE(LEFT('SBB FNF CDEC Data'!L561,4))</f>
        <v>1968</v>
      </c>
      <c r="B561">
        <f>VALUE(RIGHT(LEFT('SBB FNF CDEC Data'!L561,6),2))</f>
        <v>5</v>
      </c>
      <c r="C561">
        <f t="shared" si="40"/>
        <v>1968</v>
      </c>
      <c r="D561" s="12">
        <v>1485.8940268214828</v>
      </c>
      <c r="E561" s="13">
        <v>0</v>
      </c>
      <c r="F561" s="13">
        <f t="shared" si="41"/>
        <v>6.0039409400410477</v>
      </c>
      <c r="G561" s="14">
        <v>0</v>
      </c>
      <c r="H561" s="12">
        <v>1402.7789319716635</v>
      </c>
      <c r="I561" s="13">
        <v>0</v>
      </c>
      <c r="J561" s="13">
        <f t="shared" si="42"/>
        <v>5.9364029770338362</v>
      </c>
      <c r="K561" s="14">
        <v>82.614950929058736</v>
      </c>
      <c r="L561" s="12">
        <v>1256.6426060783897</v>
      </c>
      <c r="M561" s="13">
        <v>0</v>
      </c>
      <c r="N561" s="13">
        <f t="shared" si="43"/>
        <v>5.6196819444176072</v>
      </c>
      <c r="O561" s="14">
        <v>0</v>
      </c>
      <c r="P561" s="12">
        <v>1403.3456451918341</v>
      </c>
      <c r="Q561" s="13">
        <v>0</v>
      </c>
      <c r="R561" s="13">
        <f t="shared" si="44"/>
        <v>5.9373716406505253</v>
      </c>
      <c r="S561" s="14">
        <v>82.614950929060598</v>
      </c>
    </row>
    <row r="562" spans="1:19" x14ac:dyDescent="0.3">
      <c r="A562">
        <f>VALUE(LEFT('SBB FNF CDEC Data'!L562,4))</f>
        <v>1968</v>
      </c>
      <c r="B562">
        <f>VALUE(RIGHT(LEFT('SBB FNF CDEC Data'!L562,6),2))</f>
        <v>6</v>
      </c>
      <c r="C562">
        <f t="shared" si="40"/>
        <v>1968</v>
      </c>
      <c r="D562" s="12">
        <v>1465.7568990231291</v>
      </c>
      <c r="E562" s="13">
        <v>9.7048197552162424E-5</v>
      </c>
      <c r="F562" s="13">
        <f t="shared" si="41"/>
        <v>9.0025283416258937</v>
      </c>
      <c r="G562" s="14">
        <v>11.13469650492539</v>
      </c>
      <c r="H562" s="12">
        <v>1374.1498140834665</v>
      </c>
      <c r="I562" s="13">
        <v>0</v>
      </c>
      <c r="J562" s="13">
        <f t="shared" si="42"/>
        <v>8.7847826363700392</v>
      </c>
      <c r="K562" s="14">
        <v>19.844335251826976</v>
      </c>
      <c r="L562" s="12">
        <v>1237.0868927389492</v>
      </c>
      <c r="M562" s="13">
        <v>1.1002301402402112E-4</v>
      </c>
      <c r="N562" s="13">
        <f t="shared" si="43"/>
        <v>8.4204717755066607</v>
      </c>
      <c r="O562" s="14">
        <v>11.135351586947808</v>
      </c>
      <c r="P562" s="12">
        <v>1296.0186557224217</v>
      </c>
      <c r="Q562" s="13">
        <v>0</v>
      </c>
      <c r="R562" s="13">
        <f t="shared" si="44"/>
        <v>8.6883358637342241</v>
      </c>
      <c r="S562" s="14">
        <v>98.638653605678186</v>
      </c>
    </row>
    <row r="563" spans="1:19" x14ac:dyDescent="0.3">
      <c r="A563">
        <f>VALUE(LEFT('SBB FNF CDEC Data'!L563,4))</f>
        <v>1968</v>
      </c>
      <c r="B563">
        <f>VALUE(RIGHT(LEFT('SBB FNF CDEC Data'!L563,6),2))</f>
        <v>7</v>
      </c>
      <c r="C563">
        <f t="shared" si="40"/>
        <v>1968</v>
      </c>
      <c r="D563" s="12">
        <v>1437.816248980615</v>
      </c>
      <c r="E563" s="13">
        <v>0</v>
      </c>
      <c r="F563" s="13">
        <f t="shared" si="41"/>
        <v>9.651402481947688</v>
      </c>
      <c r="G563" s="14">
        <v>18.28924756056642</v>
      </c>
      <c r="H563" s="12">
        <v>1346.2878405901042</v>
      </c>
      <c r="I563" s="13">
        <v>0</v>
      </c>
      <c r="J563" s="13">
        <f t="shared" si="42"/>
        <v>9.4054779681076184</v>
      </c>
      <c r="K563" s="14">
        <v>18.456495525254638</v>
      </c>
      <c r="L563" s="12">
        <v>1203.8933986353918</v>
      </c>
      <c r="M563" s="13">
        <v>0</v>
      </c>
      <c r="N563" s="13">
        <f t="shared" si="43"/>
        <v>9.0041655313540936</v>
      </c>
      <c r="O563" s="14">
        <v>24.189328572203348</v>
      </c>
      <c r="P563" s="12">
        <v>1119.9245950882059</v>
      </c>
      <c r="Q563" s="13">
        <v>0</v>
      </c>
      <c r="R563" s="13">
        <f t="shared" si="44"/>
        <v>8.9815838863551392</v>
      </c>
      <c r="S563" s="14">
        <v>167.11247674786065</v>
      </c>
    </row>
    <row r="564" spans="1:19" x14ac:dyDescent="0.3">
      <c r="A564">
        <f>VALUE(LEFT('SBB FNF CDEC Data'!L564,4))</f>
        <v>1968</v>
      </c>
      <c r="B564">
        <f>VALUE(RIGHT(LEFT('SBB FNF CDEC Data'!L564,6),2))</f>
        <v>8</v>
      </c>
      <c r="C564">
        <f t="shared" si="40"/>
        <v>1968</v>
      </c>
      <c r="D564" s="12">
        <v>1361.1183172237756</v>
      </c>
      <c r="E564" s="13">
        <v>0</v>
      </c>
      <c r="F564" s="13">
        <f t="shared" si="41"/>
        <v>6.1691711734698202</v>
      </c>
      <c r="G564" s="14">
        <v>70.528760583369532</v>
      </c>
      <c r="H564" s="12">
        <v>1270.3352192942305</v>
      </c>
      <c r="I564" s="13">
        <v>0</v>
      </c>
      <c r="J564" s="13">
        <f t="shared" si="42"/>
        <v>6.0104685069797199</v>
      </c>
      <c r="K564" s="14">
        <v>69.942152788894049</v>
      </c>
      <c r="L564" s="12">
        <v>1129.4433272643337</v>
      </c>
      <c r="M564" s="13">
        <v>0</v>
      </c>
      <c r="N564" s="13">
        <f t="shared" si="43"/>
        <v>5.7287223577677935</v>
      </c>
      <c r="O564" s="14">
        <v>68.721349013290336</v>
      </c>
      <c r="P564" s="12">
        <v>1025.5054773606782</v>
      </c>
      <c r="Q564" s="13">
        <v>0</v>
      </c>
      <c r="R564" s="13">
        <f t="shared" si="44"/>
        <v>5.5351941437585452</v>
      </c>
      <c r="S564" s="14">
        <v>88.883923583769146</v>
      </c>
    </row>
    <row r="565" spans="1:19" x14ac:dyDescent="0.3">
      <c r="A565">
        <f>VALUE(LEFT('SBB FNF CDEC Data'!L565,4))</f>
        <v>1968</v>
      </c>
      <c r="B565">
        <f>VALUE(RIGHT(LEFT('SBB FNF CDEC Data'!L565,6),2))</f>
        <v>9</v>
      </c>
      <c r="C565">
        <f t="shared" si="40"/>
        <v>1968</v>
      </c>
      <c r="D565" s="12">
        <v>1350.6897819460078</v>
      </c>
      <c r="E565" s="13">
        <v>0</v>
      </c>
      <c r="F565" s="13">
        <f t="shared" si="41"/>
        <v>6.7469143874601025</v>
      </c>
      <c r="G565" s="14">
        <v>3.6816208903077756</v>
      </c>
      <c r="H565" s="12">
        <v>1260.0848348052109</v>
      </c>
      <c r="I565" s="13">
        <v>0</v>
      </c>
      <c r="J565" s="13">
        <f t="shared" si="42"/>
        <v>6.5687635987117767</v>
      </c>
      <c r="K565" s="14">
        <v>3.6816208903077756</v>
      </c>
      <c r="L565" s="12">
        <v>1119.5147299674386</v>
      </c>
      <c r="M565" s="13">
        <v>0</v>
      </c>
      <c r="N565" s="13">
        <f t="shared" si="43"/>
        <v>6.2469764065874376</v>
      </c>
      <c r="O565" s="14">
        <v>3.6816208903076402</v>
      </c>
      <c r="P565" s="12">
        <v>1015.8195775758355</v>
      </c>
      <c r="Q565" s="13">
        <v>0</v>
      </c>
      <c r="R565" s="13">
        <f t="shared" si="44"/>
        <v>6.0042788945349423</v>
      </c>
      <c r="S565" s="14">
        <v>3.6816208903077756</v>
      </c>
    </row>
    <row r="566" spans="1:19" x14ac:dyDescent="0.3">
      <c r="A566">
        <f>VALUE(LEFT('SBB FNF CDEC Data'!L566,4))</f>
        <v>1968</v>
      </c>
      <c r="B566">
        <f>VALUE(RIGHT(LEFT('SBB FNF CDEC Data'!L566,6),2))</f>
        <v>10</v>
      </c>
      <c r="C566">
        <f t="shared" si="40"/>
        <v>1969</v>
      </c>
      <c r="D566" s="12">
        <v>1291.9777206192502</v>
      </c>
      <c r="E566" s="13">
        <v>0</v>
      </c>
      <c r="F566" s="13">
        <f t="shared" si="41"/>
        <v>3.218364840638543</v>
      </c>
      <c r="G566" s="14">
        <v>55.493696486118978</v>
      </c>
      <c r="H566" s="12">
        <v>1208.7635562387175</v>
      </c>
      <c r="I566" s="13">
        <v>0</v>
      </c>
      <c r="J566" s="13">
        <f t="shared" si="42"/>
        <v>3.1320246242509953</v>
      </c>
      <c r="K566" s="14">
        <v>48.189253942242452</v>
      </c>
      <c r="L566" s="12">
        <v>1061.610181935062</v>
      </c>
      <c r="M566" s="13">
        <v>0</v>
      </c>
      <c r="N566" s="13">
        <f t="shared" si="43"/>
        <v>2.9723476095148769</v>
      </c>
      <c r="O566" s="14">
        <v>54.932200422861747</v>
      </c>
      <c r="P566" s="12">
        <v>962.88811610661969</v>
      </c>
      <c r="Q566" s="13">
        <v>0</v>
      </c>
      <c r="R566" s="13">
        <f t="shared" si="44"/>
        <v>2.8541546922759977</v>
      </c>
      <c r="S566" s="14">
        <v>50.077306776939835</v>
      </c>
    </row>
    <row r="567" spans="1:19" x14ac:dyDescent="0.3">
      <c r="A567">
        <f>VALUE(LEFT('SBB FNF CDEC Data'!L567,4))</f>
        <v>1968</v>
      </c>
      <c r="B567">
        <f>VALUE(RIGHT(LEFT('SBB FNF CDEC Data'!L567,6),2))</f>
        <v>11</v>
      </c>
      <c r="C567">
        <f t="shared" si="40"/>
        <v>1969</v>
      </c>
      <c r="D567" s="12">
        <v>1267.0339573649301</v>
      </c>
      <c r="E567" s="13">
        <v>0</v>
      </c>
      <c r="F567" s="13">
        <f t="shared" si="41"/>
        <v>-1.5824674496762157</v>
      </c>
      <c r="G567" s="14">
        <v>26.52623070399639</v>
      </c>
      <c r="H567" s="12">
        <v>1183.9446870318513</v>
      </c>
      <c r="I567" s="13">
        <v>0</v>
      </c>
      <c r="J567" s="13">
        <f t="shared" si="42"/>
        <v>-1.5376067128898967</v>
      </c>
      <c r="K567" s="14">
        <v>26.356475919756008</v>
      </c>
      <c r="L567" s="12">
        <v>1035.9761986466881</v>
      </c>
      <c r="M567" s="13">
        <v>0</v>
      </c>
      <c r="N567" s="13">
        <f t="shared" si="43"/>
        <v>-1.4565843609594111</v>
      </c>
      <c r="O567" s="14">
        <v>27.090567649333295</v>
      </c>
      <c r="P567" s="12">
        <v>936.78749677095038</v>
      </c>
      <c r="Q567" s="13">
        <v>0</v>
      </c>
      <c r="R567" s="13">
        <f t="shared" si="44"/>
        <v>-1.3956408493742813</v>
      </c>
      <c r="S567" s="14">
        <v>27.496260185043589</v>
      </c>
    </row>
    <row r="568" spans="1:19" x14ac:dyDescent="0.3">
      <c r="A568">
        <f>VALUE(LEFT('SBB FNF CDEC Data'!L568,4))</f>
        <v>1968</v>
      </c>
      <c r="B568">
        <f>VALUE(RIGHT(LEFT('SBB FNF CDEC Data'!L568,6),2))</f>
        <v>12</v>
      </c>
      <c r="C568">
        <f t="shared" si="40"/>
        <v>1969</v>
      </c>
      <c r="D568" s="12">
        <v>1271.3398671731509</v>
      </c>
      <c r="E568" s="13">
        <v>0</v>
      </c>
      <c r="F568" s="13">
        <f t="shared" si="41"/>
        <v>-5.9659098083284308</v>
      </c>
      <c r="G568" s="14">
        <v>1.6600000001076267</v>
      </c>
      <c r="H568" s="12">
        <v>1188.078802092851</v>
      </c>
      <c r="I568" s="13">
        <v>0</v>
      </c>
      <c r="J568" s="13">
        <f t="shared" si="42"/>
        <v>-5.794115064498321</v>
      </c>
      <c r="K568" s="14">
        <v>1.6600000034986739</v>
      </c>
      <c r="L568" s="12">
        <v>1039.8028364361305</v>
      </c>
      <c r="M568" s="13">
        <v>0</v>
      </c>
      <c r="N568" s="13">
        <f t="shared" si="43"/>
        <v>-5.4866377895516223</v>
      </c>
      <c r="O568" s="14">
        <v>1.6600000001091928</v>
      </c>
      <c r="P568" s="12">
        <v>940.37944145765493</v>
      </c>
      <c r="Q568" s="13">
        <v>0</v>
      </c>
      <c r="R568" s="13">
        <f t="shared" si="44"/>
        <v>-5.2519446868268123</v>
      </c>
      <c r="S568" s="14">
        <v>1.6600000001222619</v>
      </c>
    </row>
    <row r="569" spans="1:19" x14ac:dyDescent="0.3">
      <c r="A569">
        <f>VALUE(LEFT('SBB FNF CDEC Data'!L569,4))</f>
        <v>1969</v>
      </c>
      <c r="B569">
        <f>VALUE(RIGHT(LEFT('SBB FNF CDEC Data'!L569,6),2))</f>
        <v>1</v>
      </c>
      <c r="C569">
        <f t="shared" si="40"/>
        <v>1969</v>
      </c>
      <c r="D569" s="12">
        <v>1444.8286988222899</v>
      </c>
      <c r="E569" s="13">
        <v>166.51322248445379</v>
      </c>
      <c r="F569" s="13">
        <f t="shared" si="41"/>
        <v>-6.9756091646852099</v>
      </c>
      <c r="G569" s="14">
        <v>0</v>
      </c>
      <c r="H569" s="12">
        <v>1361.5094464287731</v>
      </c>
      <c r="I569" s="13">
        <v>166.63648641822545</v>
      </c>
      <c r="J569" s="13">
        <f t="shared" si="42"/>
        <v>-6.7941579176966798</v>
      </c>
      <c r="K569" s="14">
        <v>0</v>
      </c>
      <c r="L569" s="12">
        <v>1212.7726341088428</v>
      </c>
      <c r="M569" s="13">
        <v>166.51029305835766</v>
      </c>
      <c r="N569" s="13">
        <f t="shared" si="43"/>
        <v>-6.4595046143546142</v>
      </c>
      <c r="O569" s="14">
        <v>0</v>
      </c>
      <c r="P569" s="12">
        <v>1113.2046902077282</v>
      </c>
      <c r="Q569" s="13">
        <v>166.61887715087636</v>
      </c>
      <c r="R569" s="13">
        <f t="shared" si="44"/>
        <v>-6.2063715991968706</v>
      </c>
      <c r="S569" s="14">
        <v>0</v>
      </c>
    </row>
    <row r="570" spans="1:19" x14ac:dyDescent="0.3">
      <c r="A570">
        <f>VALUE(LEFT('SBB FNF CDEC Data'!L570,4))</f>
        <v>1969</v>
      </c>
      <c r="B570">
        <f>VALUE(RIGHT(LEFT('SBB FNF CDEC Data'!L570,6),2))</f>
        <v>2</v>
      </c>
      <c r="C570">
        <f t="shared" si="40"/>
        <v>1969</v>
      </c>
      <c r="D570" s="12">
        <v>1500</v>
      </c>
      <c r="E570" s="13">
        <v>50.003421501340277</v>
      </c>
      <c r="F570" s="13">
        <f t="shared" si="41"/>
        <v>-5.1678796763698429</v>
      </c>
      <c r="G570" s="14">
        <v>0</v>
      </c>
      <c r="H570" s="12">
        <v>1500</v>
      </c>
      <c r="I570" s="13">
        <v>131.17095771259633</v>
      </c>
      <c r="J570" s="13">
        <f t="shared" si="42"/>
        <v>-7.3195958586305494</v>
      </c>
      <c r="K570" s="14">
        <v>0</v>
      </c>
      <c r="L570" s="12">
        <v>1270.0000000000002</v>
      </c>
      <c r="M570" s="13">
        <v>52.839250843656082</v>
      </c>
      <c r="N570" s="13">
        <f t="shared" si="43"/>
        <v>-4.3881150475013513</v>
      </c>
      <c r="O570" s="14">
        <v>0</v>
      </c>
      <c r="P570" s="12">
        <v>1309.3209891778602</v>
      </c>
      <c r="Q570" s="13">
        <v>189.27074380165288</v>
      </c>
      <c r="R570" s="13">
        <f t="shared" si="44"/>
        <v>-6.8455551684791089</v>
      </c>
      <c r="S570" s="14">
        <v>0</v>
      </c>
    </row>
    <row r="571" spans="1:19" x14ac:dyDescent="0.3">
      <c r="A571">
        <f>VALUE(LEFT('SBB FNF CDEC Data'!L571,4))</f>
        <v>1969</v>
      </c>
      <c r="B571">
        <f>VALUE(RIGHT(LEFT('SBB FNF CDEC Data'!L571,6),2))</f>
        <v>3</v>
      </c>
      <c r="C571">
        <f t="shared" si="40"/>
        <v>1969</v>
      </c>
      <c r="D571" s="12">
        <v>1499.9999999999991</v>
      </c>
      <c r="E571" s="13">
        <v>1.1873827167388959</v>
      </c>
      <c r="F571" s="13">
        <f t="shared" si="41"/>
        <v>1.1873827167398054</v>
      </c>
      <c r="G571" s="14">
        <v>0</v>
      </c>
      <c r="H571" s="12">
        <v>1499.9999999999991</v>
      </c>
      <c r="I571" s="13">
        <v>1.1873827167389512</v>
      </c>
      <c r="J571" s="13">
        <f t="shared" si="42"/>
        <v>1.1873827167398607</v>
      </c>
      <c r="K571" s="14">
        <v>0</v>
      </c>
      <c r="L571" s="12">
        <v>1270</v>
      </c>
      <c r="M571" s="13">
        <v>1.1120261734722632</v>
      </c>
      <c r="N571" s="13">
        <f t="shared" si="43"/>
        <v>1.1120261734724906</v>
      </c>
      <c r="O571" s="14">
        <v>0</v>
      </c>
      <c r="P571" s="12">
        <v>1499.7025468964039</v>
      </c>
      <c r="Q571" s="13">
        <v>191.5392594197065</v>
      </c>
      <c r="R571" s="13">
        <f t="shared" si="44"/>
        <v>1.1577017011627788</v>
      </c>
      <c r="S571" s="14">
        <v>0</v>
      </c>
    </row>
    <row r="572" spans="1:19" x14ac:dyDescent="0.3">
      <c r="A572">
        <f>VALUE(LEFT('SBB FNF CDEC Data'!L572,4))</f>
        <v>1969</v>
      </c>
      <c r="B572">
        <f>VALUE(RIGHT(LEFT('SBB FNF CDEC Data'!L572,6),2))</f>
        <v>4</v>
      </c>
      <c r="C572">
        <f t="shared" si="40"/>
        <v>1969</v>
      </c>
      <c r="D572" s="12">
        <v>1500.0000000000061</v>
      </c>
      <c r="E572" s="13">
        <v>3.585324231793527</v>
      </c>
      <c r="F572" s="13">
        <f t="shared" si="41"/>
        <v>3.5853242317864784</v>
      </c>
      <c r="G572" s="14">
        <v>0</v>
      </c>
      <c r="H572" s="12">
        <v>1500.0000000000016</v>
      </c>
      <c r="I572" s="13">
        <v>3.5853242317888085</v>
      </c>
      <c r="J572" s="13">
        <f t="shared" si="42"/>
        <v>3.5853242317863074</v>
      </c>
      <c r="K572" s="14">
        <v>0</v>
      </c>
      <c r="L572" s="12">
        <v>1270.000000000007</v>
      </c>
      <c r="M572" s="13">
        <v>3.3577837456555271</v>
      </c>
      <c r="N572" s="13">
        <f t="shared" si="43"/>
        <v>3.3577837456484785</v>
      </c>
      <c r="O572" s="14">
        <v>0</v>
      </c>
      <c r="P572" s="12">
        <v>1499.1760204573047</v>
      </c>
      <c r="Q572" s="13">
        <v>3.0582538510433426</v>
      </c>
      <c r="R572" s="13">
        <f t="shared" si="44"/>
        <v>3.5847802901424859</v>
      </c>
      <c r="S572" s="14">
        <v>0</v>
      </c>
    </row>
    <row r="573" spans="1:19" x14ac:dyDescent="0.3">
      <c r="A573">
        <f>VALUE(LEFT('SBB FNF CDEC Data'!L573,4))</f>
        <v>1969</v>
      </c>
      <c r="B573">
        <f>VALUE(RIGHT(LEFT('SBB FNF CDEC Data'!L573,6),2))</f>
        <v>5</v>
      </c>
      <c r="C573">
        <f t="shared" si="40"/>
        <v>1969</v>
      </c>
      <c r="D573" s="12">
        <v>1500.0000000000014</v>
      </c>
      <c r="E573" s="13">
        <v>8.3330898113608853</v>
      </c>
      <c r="F573" s="13">
        <f t="shared" si="41"/>
        <v>8.3330898113656602</v>
      </c>
      <c r="G573" s="14">
        <v>0</v>
      </c>
      <c r="H573" s="12">
        <v>1499.6721947427393</v>
      </c>
      <c r="I573" s="13">
        <v>8.0049210353064755</v>
      </c>
      <c r="J573" s="13">
        <f t="shared" si="42"/>
        <v>8.3327262925687737</v>
      </c>
      <c r="K573" s="14">
        <v>0</v>
      </c>
      <c r="L573" s="12">
        <v>1269.9999999999934</v>
      </c>
      <c r="M573" s="13">
        <v>7.8042351850738703</v>
      </c>
      <c r="N573" s="13">
        <f t="shared" si="43"/>
        <v>7.8042351850875127</v>
      </c>
      <c r="O573" s="14">
        <v>0</v>
      </c>
      <c r="P573" s="12">
        <v>1498.0875617056188</v>
      </c>
      <c r="Q573" s="13">
        <v>7.2415389705713444</v>
      </c>
      <c r="R573" s="13">
        <f t="shared" si="44"/>
        <v>8.3299977222572927</v>
      </c>
      <c r="S573" s="14">
        <v>0</v>
      </c>
    </row>
    <row r="574" spans="1:19" x14ac:dyDescent="0.3">
      <c r="A574">
        <f>VALUE(LEFT('SBB FNF CDEC Data'!L574,4))</f>
        <v>1969</v>
      </c>
      <c r="B574">
        <f>VALUE(RIGHT(LEFT('SBB FNF CDEC Data'!L574,6),2))</f>
        <v>6</v>
      </c>
      <c r="C574">
        <f t="shared" si="40"/>
        <v>1969</v>
      </c>
      <c r="D574" s="12">
        <v>1490.3248801040422</v>
      </c>
      <c r="E574" s="13">
        <v>0</v>
      </c>
      <c r="F574" s="13">
        <f t="shared" si="41"/>
        <v>7.1751198957938529</v>
      </c>
      <c r="G574" s="14">
        <v>2.5000000001652891</v>
      </c>
      <c r="H574" s="12">
        <v>1489.9977228460664</v>
      </c>
      <c r="I574" s="13">
        <v>0</v>
      </c>
      <c r="J574" s="13">
        <f t="shared" si="42"/>
        <v>7.1744718965041594</v>
      </c>
      <c r="K574" s="14">
        <v>2.500000000168753</v>
      </c>
      <c r="L574" s="12">
        <v>1260.7815915809999</v>
      </c>
      <c r="M574" s="13">
        <v>0</v>
      </c>
      <c r="N574" s="13">
        <f t="shared" si="43"/>
        <v>6.7184084188247368</v>
      </c>
      <c r="O574" s="14">
        <v>2.5000000001687392</v>
      </c>
      <c r="P574" s="12">
        <v>1488.4162222917962</v>
      </c>
      <c r="Q574" s="13">
        <v>0</v>
      </c>
      <c r="R574" s="13">
        <f t="shared" si="44"/>
        <v>7.1713394136538264</v>
      </c>
      <c r="S574" s="14">
        <v>2.500000000168753</v>
      </c>
    </row>
    <row r="575" spans="1:19" x14ac:dyDescent="0.3">
      <c r="A575">
        <f>VALUE(LEFT('SBB FNF CDEC Data'!L575,4))</f>
        <v>1969</v>
      </c>
      <c r="B575">
        <f>VALUE(RIGHT(LEFT('SBB FNF CDEC Data'!L575,6),2))</f>
        <v>7</v>
      </c>
      <c r="C575">
        <f t="shared" si="40"/>
        <v>1969</v>
      </c>
      <c r="D575" s="12">
        <v>1477.3653091697538</v>
      </c>
      <c r="E575" s="13">
        <v>0</v>
      </c>
      <c r="F575" s="13">
        <f t="shared" si="41"/>
        <v>10.459570934123132</v>
      </c>
      <c r="G575" s="14">
        <v>2.5000000001652891</v>
      </c>
      <c r="H575" s="12">
        <v>1477.0390983929565</v>
      </c>
      <c r="I575" s="13">
        <v>0</v>
      </c>
      <c r="J575" s="13">
        <f t="shared" si="42"/>
        <v>10.458624452944616</v>
      </c>
      <c r="K575" s="14">
        <v>2.5000000001652891</v>
      </c>
      <c r="L575" s="12">
        <v>1248.4938058345383</v>
      </c>
      <c r="M575" s="13">
        <v>0</v>
      </c>
      <c r="N575" s="13">
        <f t="shared" si="43"/>
        <v>9.7877857462963327</v>
      </c>
      <c r="O575" s="14">
        <v>2.5000000001652891</v>
      </c>
      <c r="P575" s="12">
        <v>1475.4621732124629</v>
      </c>
      <c r="Q575" s="13">
        <v>0</v>
      </c>
      <c r="R575" s="13">
        <f t="shared" si="44"/>
        <v>10.454049079168055</v>
      </c>
      <c r="S575" s="14">
        <v>2.5000000001652891</v>
      </c>
    </row>
    <row r="576" spans="1:19" x14ac:dyDescent="0.3">
      <c r="A576">
        <f>VALUE(LEFT('SBB FNF CDEC Data'!L576,4))</f>
        <v>1969</v>
      </c>
      <c r="B576">
        <f>VALUE(RIGHT(LEFT('SBB FNF CDEC Data'!L576,6),2))</f>
        <v>8</v>
      </c>
      <c r="C576">
        <f t="shared" si="40"/>
        <v>1969</v>
      </c>
      <c r="D576" s="12">
        <v>1437.4858506877399</v>
      </c>
      <c r="E576" s="13">
        <v>0</v>
      </c>
      <c r="F576" s="13">
        <f t="shared" si="41"/>
        <v>9.7932515834729905</v>
      </c>
      <c r="G576" s="14">
        <v>30.086206898540897</v>
      </c>
      <c r="H576" s="12">
        <v>1437.1605392763684</v>
      </c>
      <c r="I576" s="13">
        <v>0</v>
      </c>
      <c r="J576" s="13">
        <f t="shared" si="42"/>
        <v>9.792352218047224</v>
      </c>
      <c r="K576" s="14">
        <v>30.086206898540897</v>
      </c>
      <c r="L576" s="12">
        <v>1209.2577509579182</v>
      </c>
      <c r="M576" s="13">
        <v>0</v>
      </c>
      <c r="N576" s="13">
        <f t="shared" si="43"/>
        <v>9.1498479780791797</v>
      </c>
      <c r="O576" s="14">
        <v>30.086206898540894</v>
      </c>
      <c r="P576" s="12">
        <v>1435.5879617656947</v>
      </c>
      <c r="Q576" s="13">
        <v>0</v>
      </c>
      <c r="R576" s="13">
        <f t="shared" si="44"/>
        <v>9.7880045482272919</v>
      </c>
      <c r="S576" s="14">
        <v>30.086206898540894</v>
      </c>
    </row>
    <row r="577" spans="1:19" x14ac:dyDescent="0.3">
      <c r="A577">
        <f>VALUE(LEFT('SBB FNF CDEC Data'!L577,4))</f>
        <v>1969</v>
      </c>
      <c r="B577">
        <f>VALUE(RIGHT(LEFT('SBB FNF CDEC Data'!L577,6),2))</f>
        <v>9</v>
      </c>
      <c r="C577">
        <f t="shared" si="40"/>
        <v>1969</v>
      </c>
      <c r="D577" s="12">
        <v>1402.0295335204046</v>
      </c>
      <c r="E577" s="13">
        <v>0</v>
      </c>
      <c r="F577" s="13">
        <f t="shared" si="41"/>
        <v>6.7214156683434148</v>
      </c>
      <c r="G577" s="14">
        <v>28.734901498991913</v>
      </c>
      <c r="H577" s="12">
        <v>1401.7048350861496</v>
      </c>
      <c r="I577" s="13">
        <v>0</v>
      </c>
      <c r="J577" s="13">
        <f t="shared" si="42"/>
        <v>6.7208026912257814</v>
      </c>
      <c r="K577" s="14">
        <v>28.734901498992958</v>
      </c>
      <c r="L577" s="12">
        <v>1174.2608577227234</v>
      </c>
      <c r="M577" s="13">
        <v>0</v>
      </c>
      <c r="N577" s="13">
        <f t="shared" si="43"/>
        <v>6.2619917362029618</v>
      </c>
      <c r="O577" s="14">
        <v>28.734901498991913</v>
      </c>
      <c r="P577" s="12">
        <v>1400.1352207485922</v>
      </c>
      <c r="Q577" s="13">
        <v>0</v>
      </c>
      <c r="R577" s="13">
        <f t="shared" si="44"/>
        <v>6.7178395181094359</v>
      </c>
      <c r="S577" s="14">
        <v>28.73490149899299</v>
      </c>
    </row>
    <row r="578" spans="1:19" x14ac:dyDescent="0.3">
      <c r="A578">
        <f>VALUE(LEFT('SBB FNF CDEC Data'!L578,4))</f>
        <v>1969</v>
      </c>
      <c r="B578">
        <f>VALUE(RIGHT(LEFT('SBB FNF CDEC Data'!L578,6),2))</f>
        <v>10</v>
      </c>
      <c r="C578">
        <f t="shared" si="40"/>
        <v>1970</v>
      </c>
      <c r="D578" s="12">
        <v>1371.5887402218968</v>
      </c>
      <c r="E578" s="13">
        <v>3.1721378240200451E-4</v>
      </c>
      <c r="F578" s="13">
        <f t="shared" si="41"/>
        <v>2.8549036139145372</v>
      </c>
      <c r="G578" s="14">
        <v>27.586206898375607</v>
      </c>
      <c r="H578" s="12">
        <v>1371.2643069543128</v>
      </c>
      <c r="I578" s="13">
        <v>3.1994543387964627E-4</v>
      </c>
      <c r="J578" s="13">
        <f t="shared" si="42"/>
        <v>2.8546411788958217</v>
      </c>
      <c r="K578" s="14">
        <v>27.586206898374858</v>
      </c>
      <c r="L578" s="12">
        <v>1144.0216295294895</v>
      </c>
      <c r="M578" s="13">
        <v>3.5960106911649397E-4</v>
      </c>
      <c r="N578" s="13">
        <f t="shared" si="43"/>
        <v>2.6533808959273948</v>
      </c>
      <c r="O578" s="14">
        <v>27.586206898375607</v>
      </c>
      <c r="P578" s="12">
        <v>1369.6959721309429</v>
      </c>
      <c r="Q578" s="13">
        <v>3.3082993932309791E-4</v>
      </c>
      <c r="R578" s="13">
        <f t="shared" si="44"/>
        <v>2.8533725492118336</v>
      </c>
      <c r="S578" s="14">
        <v>27.586206898376844</v>
      </c>
    </row>
    <row r="579" spans="1:19" x14ac:dyDescent="0.3">
      <c r="A579">
        <f>VALUE(LEFT('SBB FNF CDEC Data'!L579,4))</f>
        <v>1969</v>
      </c>
      <c r="B579">
        <f>VALUE(RIGHT(LEFT('SBB FNF CDEC Data'!L579,6),2))</f>
        <v>11</v>
      </c>
      <c r="C579">
        <f t="shared" ref="C579:C642" si="45">IF(B579&gt;=10,A579+1,A579)</f>
        <v>1970</v>
      </c>
      <c r="D579" s="12">
        <v>1376.690735392187</v>
      </c>
      <c r="E579" s="13">
        <v>6.6763636363636376</v>
      </c>
      <c r="F579" s="13">
        <f t="shared" si="41"/>
        <v>1.5743684660734996</v>
      </c>
      <c r="G579" s="14">
        <v>0</v>
      </c>
      <c r="H579" s="12">
        <v>1376.3664472766866</v>
      </c>
      <c r="I579" s="13">
        <v>6.6763636363636376</v>
      </c>
      <c r="J579" s="13">
        <f t="shared" si="42"/>
        <v>1.5742233139898669</v>
      </c>
      <c r="K579" s="14">
        <v>0</v>
      </c>
      <c r="L579" s="12">
        <v>1149.2361119833083</v>
      </c>
      <c r="M579" s="13">
        <v>6.6763636363636376</v>
      </c>
      <c r="N579" s="13">
        <f t="shared" si="43"/>
        <v>1.4618811825447917</v>
      </c>
      <c r="O579" s="14">
        <v>0</v>
      </c>
      <c r="P579" s="12">
        <v>1374.7988141294077</v>
      </c>
      <c r="Q579" s="13">
        <v>6.6763636363636376</v>
      </c>
      <c r="R579" s="13">
        <f t="shared" si="44"/>
        <v>1.573521637898855</v>
      </c>
      <c r="S579" s="14">
        <v>0</v>
      </c>
    </row>
    <row r="580" spans="1:19" x14ac:dyDescent="0.3">
      <c r="A580">
        <f>VALUE(LEFT('SBB FNF CDEC Data'!L580,4))</f>
        <v>1969</v>
      </c>
      <c r="B580">
        <f>VALUE(RIGHT(LEFT('SBB FNF CDEC Data'!L580,6),2))</f>
        <v>12</v>
      </c>
      <c r="C580">
        <f t="shared" si="45"/>
        <v>1970</v>
      </c>
      <c r="D580" s="12">
        <v>1382.9380073845755</v>
      </c>
      <c r="E580" s="13">
        <v>0</v>
      </c>
      <c r="F580" s="13">
        <f t="shared" ref="F580:F643" si="46">(E580-G580)-(D580-D579)</f>
        <v>-6.2472719923885052</v>
      </c>
      <c r="G580" s="14">
        <v>0</v>
      </c>
      <c r="H580" s="12">
        <v>1382.6131438353284</v>
      </c>
      <c r="I580" s="13">
        <v>0</v>
      </c>
      <c r="J580" s="13">
        <f t="shared" ref="J580:J643" si="47">(I580-K580)-(H580-H579)</f>
        <v>-6.2466965586418155</v>
      </c>
      <c r="K580" s="14">
        <v>0</v>
      </c>
      <c r="L580" s="12">
        <v>1155.0392350498503</v>
      </c>
      <c r="M580" s="13">
        <v>0</v>
      </c>
      <c r="N580" s="13">
        <f t="shared" ref="N580:N643" si="48">(M580-O580)-(L580-L579)</f>
        <v>-5.8031230665419571</v>
      </c>
      <c r="O580" s="14">
        <v>0</v>
      </c>
      <c r="P580" s="12">
        <v>1381.0427289980266</v>
      </c>
      <c r="Q580" s="13">
        <v>0</v>
      </c>
      <c r="R580" s="13">
        <f t="shared" ref="R580:R643" si="49">(Q580-S580)-(P580-P579)</f>
        <v>-6.2439148686189583</v>
      </c>
      <c r="S580" s="14">
        <v>0</v>
      </c>
    </row>
    <row r="581" spans="1:19" x14ac:dyDescent="0.3">
      <c r="A581">
        <f>VALUE(LEFT('SBB FNF CDEC Data'!L581,4))</f>
        <v>1970</v>
      </c>
      <c r="B581">
        <f>VALUE(RIGHT(LEFT('SBB FNF CDEC Data'!L581,6),2))</f>
        <v>1</v>
      </c>
      <c r="C581">
        <f t="shared" si="45"/>
        <v>1970</v>
      </c>
      <c r="D581" s="12">
        <v>1500</v>
      </c>
      <c r="E581" s="13">
        <v>107.09643530179132</v>
      </c>
      <c r="F581" s="13">
        <f t="shared" si="46"/>
        <v>-9.9655573136331981</v>
      </c>
      <c r="G581" s="14">
        <v>0</v>
      </c>
      <c r="H581" s="12">
        <v>1499.6464184548176</v>
      </c>
      <c r="I581" s="13">
        <v>107.0686601546615</v>
      </c>
      <c r="J581" s="13">
        <f t="shared" si="47"/>
        <v>-9.964614464827747</v>
      </c>
      <c r="K581" s="14">
        <v>0</v>
      </c>
      <c r="L581" s="12">
        <v>1269.999999999998</v>
      </c>
      <c r="M581" s="13">
        <v>105.66432757852826</v>
      </c>
      <c r="N581" s="13">
        <f t="shared" si="48"/>
        <v>-9.2964373716194189</v>
      </c>
      <c r="O581" s="14">
        <v>0</v>
      </c>
      <c r="P581" s="12">
        <v>1500.0000000000007</v>
      </c>
      <c r="Q581" s="13">
        <v>108.99434759499934</v>
      </c>
      <c r="R581" s="13">
        <f t="shared" si="49"/>
        <v>-9.9629234069747099</v>
      </c>
      <c r="S581" s="14">
        <v>0</v>
      </c>
    </row>
    <row r="582" spans="1:19" x14ac:dyDescent="0.3">
      <c r="A582">
        <f>VALUE(LEFT('SBB FNF CDEC Data'!L582,4))</f>
        <v>1970</v>
      </c>
      <c r="B582">
        <f>VALUE(RIGHT(LEFT('SBB FNF CDEC Data'!L582,6),2))</f>
        <v>2</v>
      </c>
      <c r="C582">
        <f t="shared" si="45"/>
        <v>1970</v>
      </c>
      <c r="D582" s="12">
        <v>1500</v>
      </c>
      <c r="E582" s="13">
        <v>0</v>
      </c>
      <c r="F582" s="13">
        <f t="shared" si="46"/>
        <v>0</v>
      </c>
      <c r="G582" s="14">
        <v>0</v>
      </c>
      <c r="H582" s="12">
        <v>1499.6738481951384</v>
      </c>
      <c r="I582" s="13">
        <v>0</v>
      </c>
      <c r="J582" s="13">
        <f t="shared" si="47"/>
        <v>-2.7429740320712881E-2</v>
      </c>
      <c r="K582" s="14">
        <v>0</v>
      </c>
      <c r="L582" s="12">
        <v>1270</v>
      </c>
      <c r="M582" s="13">
        <v>0</v>
      </c>
      <c r="N582" s="13">
        <f t="shared" si="48"/>
        <v>-2.0463630789890885E-12</v>
      </c>
      <c r="O582" s="14">
        <v>0</v>
      </c>
      <c r="P582" s="12">
        <v>1500</v>
      </c>
      <c r="Q582" s="13">
        <v>0</v>
      </c>
      <c r="R582" s="13">
        <f t="shared" si="49"/>
        <v>6.8212102632969618E-13</v>
      </c>
      <c r="S582" s="14">
        <v>0</v>
      </c>
    </row>
    <row r="583" spans="1:19" x14ac:dyDescent="0.3">
      <c r="A583">
        <f>VALUE(LEFT('SBB FNF CDEC Data'!L583,4))</f>
        <v>1970</v>
      </c>
      <c r="B583">
        <f>VALUE(RIGHT(LEFT('SBB FNF CDEC Data'!L583,6),2))</f>
        <v>3</v>
      </c>
      <c r="C583">
        <f t="shared" si="45"/>
        <v>1970</v>
      </c>
      <c r="D583" s="12">
        <v>1500</v>
      </c>
      <c r="E583" s="13">
        <v>1.9846459226262616</v>
      </c>
      <c r="F583" s="13">
        <f t="shared" si="46"/>
        <v>1.9846459226262616</v>
      </c>
      <c r="G583" s="14">
        <v>0</v>
      </c>
      <c r="H583" s="12">
        <v>1499.5525264612425</v>
      </c>
      <c r="I583" s="13">
        <v>1.8631145041658714</v>
      </c>
      <c r="J583" s="13">
        <f t="shared" si="47"/>
        <v>1.9844362380617826</v>
      </c>
      <c r="K583" s="14">
        <v>0</v>
      </c>
      <c r="L583" s="12">
        <v>1270</v>
      </c>
      <c r="M583" s="13">
        <v>1.858691540580881</v>
      </c>
      <c r="N583" s="13">
        <f t="shared" si="48"/>
        <v>1.858691540580881</v>
      </c>
      <c r="O583" s="14">
        <v>0</v>
      </c>
      <c r="P583" s="12">
        <v>1500</v>
      </c>
      <c r="Q583" s="13">
        <v>1.9846459226263533</v>
      </c>
      <c r="R583" s="13">
        <f t="shared" si="49"/>
        <v>1.9846459226263533</v>
      </c>
      <c r="S583" s="14">
        <v>0</v>
      </c>
    </row>
    <row r="584" spans="1:19" x14ac:dyDescent="0.3">
      <c r="A584">
        <f>VALUE(LEFT('SBB FNF CDEC Data'!L584,4))</f>
        <v>1970</v>
      </c>
      <c r="B584">
        <f>VALUE(RIGHT(LEFT('SBB FNF CDEC Data'!L584,6),2))</f>
        <v>4</v>
      </c>
      <c r="C584">
        <f t="shared" si="45"/>
        <v>1970</v>
      </c>
      <c r="D584" s="12">
        <v>1491.0238341277063</v>
      </c>
      <c r="E584" s="13">
        <v>0</v>
      </c>
      <c r="F584" s="13">
        <f t="shared" si="46"/>
        <v>4.9434658263360918</v>
      </c>
      <c r="G584" s="14">
        <v>4.0327000459575855</v>
      </c>
      <c r="H584" s="12">
        <v>1490.5769699917641</v>
      </c>
      <c r="I584" s="13">
        <v>0</v>
      </c>
      <c r="J584" s="13">
        <f t="shared" si="47"/>
        <v>4.9428564235207197</v>
      </c>
      <c r="K584" s="14">
        <v>4.0327000459575864</v>
      </c>
      <c r="L584" s="12">
        <v>1261.3385105857424</v>
      </c>
      <c r="M584" s="13">
        <v>0</v>
      </c>
      <c r="N584" s="13">
        <f t="shared" si="48"/>
        <v>4.6287893683000441</v>
      </c>
      <c r="O584" s="14">
        <v>4.0327000459575864</v>
      </c>
      <c r="P584" s="12">
        <v>1491.0238341277068</v>
      </c>
      <c r="Q584" s="13">
        <v>0</v>
      </c>
      <c r="R584" s="13">
        <f t="shared" si="49"/>
        <v>4.943465826335637</v>
      </c>
      <c r="S584" s="14">
        <v>4.0327000459575855</v>
      </c>
    </row>
    <row r="585" spans="1:19" x14ac:dyDescent="0.3">
      <c r="A585">
        <f>VALUE(LEFT('SBB FNF CDEC Data'!L585,4))</f>
        <v>1970</v>
      </c>
      <c r="B585">
        <f>VALUE(RIGHT(LEFT('SBB FNF CDEC Data'!L585,6),2))</f>
        <v>5</v>
      </c>
      <c r="C585">
        <f t="shared" si="45"/>
        <v>1970</v>
      </c>
      <c r="D585" s="12">
        <v>1483.2559761971449</v>
      </c>
      <c r="E585" s="13">
        <v>0</v>
      </c>
      <c r="F585" s="13">
        <f t="shared" si="46"/>
        <v>7.7678579305613766</v>
      </c>
      <c r="G585" s="14">
        <v>0</v>
      </c>
      <c r="H585" s="12">
        <v>1482.8100697856717</v>
      </c>
      <c r="I585" s="13">
        <v>0</v>
      </c>
      <c r="J585" s="13">
        <f t="shared" si="47"/>
        <v>7.7669002060924868</v>
      </c>
      <c r="K585" s="14">
        <v>0</v>
      </c>
      <c r="L585" s="12">
        <v>1254.0686382293572</v>
      </c>
      <c r="M585" s="13">
        <v>0</v>
      </c>
      <c r="N585" s="13">
        <f t="shared" si="48"/>
        <v>7.2698723563851217</v>
      </c>
      <c r="O585" s="14">
        <v>0</v>
      </c>
      <c r="P585" s="12">
        <v>1483.2559761971047</v>
      </c>
      <c r="Q585" s="13">
        <v>0</v>
      </c>
      <c r="R585" s="13">
        <f t="shared" si="49"/>
        <v>7.7678579306020765</v>
      </c>
      <c r="S585" s="14">
        <v>0</v>
      </c>
    </row>
    <row r="586" spans="1:19" x14ac:dyDescent="0.3">
      <c r="A586">
        <f>VALUE(LEFT('SBB FNF CDEC Data'!L586,4))</f>
        <v>1970</v>
      </c>
      <c r="B586">
        <f>VALUE(RIGHT(LEFT('SBB FNF CDEC Data'!L586,6),2))</f>
        <v>6</v>
      </c>
      <c r="C586">
        <f t="shared" si="45"/>
        <v>1970</v>
      </c>
      <c r="D586" s="12">
        <v>1473.1812826323735</v>
      </c>
      <c r="E586" s="13">
        <v>0</v>
      </c>
      <c r="F586" s="13">
        <f t="shared" si="46"/>
        <v>7.5746935646061617</v>
      </c>
      <c r="G586" s="14">
        <v>2.5000000001652891</v>
      </c>
      <c r="H586" s="12">
        <v>1472.7363112869248</v>
      </c>
      <c r="I586" s="13">
        <v>0</v>
      </c>
      <c r="J586" s="13">
        <f t="shared" si="47"/>
        <v>7.5737584985815971</v>
      </c>
      <c r="K586" s="14">
        <v>2.5000000001652869</v>
      </c>
      <c r="L586" s="12">
        <v>1244.4828738039519</v>
      </c>
      <c r="M586" s="13">
        <v>0</v>
      </c>
      <c r="N586" s="13">
        <f t="shared" si="48"/>
        <v>7.0857644252401002</v>
      </c>
      <c r="O586" s="14">
        <v>2.5000000001652869</v>
      </c>
      <c r="P586" s="12">
        <v>1473.1812826323335</v>
      </c>
      <c r="Q586" s="13">
        <v>0</v>
      </c>
      <c r="R586" s="13">
        <f t="shared" si="49"/>
        <v>7.5746935646059343</v>
      </c>
      <c r="S586" s="14">
        <v>2.5000000001652891</v>
      </c>
    </row>
    <row r="587" spans="1:19" x14ac:dyDescent="0.3">
      <c r="A587">
        <f>VALUE(LEFT('SBB FNF CDEC Data'!L587,4))</f>
        <v>1970</v>
      </c>
      <c r="B587">
        <f>VALUE(RIGHT(LEFT('SBB FNF CDEC Data'!L587,6),2))</f>
        <v>7</v>
      </c>
      <c r="C587">
        <f t="shared" si="45"/>
        <v>1970</v>
      </c>
      <c r="D587" s="12">
        <v>1460.2283668840744</v>
      </c>
      <c r="E587" s="13">
        <v>0</v>
      </c>
      <c r="F587" s="13">
        <f t="shared" si="46"/>
        <v>10.45291574813383</v>
      </c>
      <c r="G587" s="14">
        <v>2.5000000001652891</v>
      </c>
      <c r="H587" s="12">
        <v>1459.7846882918918</v>
      </c>
      <c r="I587" s="13">
        <v>0</v>
      </c>
      <c r="J587" s="13">
        <f t="shared" si="47"/>
        <v>10.451622994867657</v>
      </c>
      <c r="K587" s="14">
        <v>2.5000000001652913</v>
      </c>
      <c r="L587" s="12">
        <v>1232.210883494984</v>
      </c>
      <c r="M587" s="13">
        <v>0</v>
      </c>
      <c r="N587" s="13">
        <f t="shared" si="48"/>
        <v>9.7719903088026356</v>
      </c>
      <c r="O587" s="14">
        <v>2.5000000001651794</v>
      </c>
      <c r="P587" s="12">
        <v>1460.2283668840348</v>
      </c>
      <c r="Q587" s="13">
        <v>0</v>
      </c>
      <c r="R587" s="13">
        <f t="shared" si="49"/>
        <v>10.452915748133375</v>
      </c>
      <c r="S587" s="14">
        <v>2.5000000001652891</v>
      </c>
    </row>
    <row r="588" spans="1:19" x14ac:dyDescent="0.3">
      <c r="A588">
        <f>VALUE(LEFT('SBB FNF CDEC Data'!L588,4))</f>
        <v>1970</v>
      </c>
      <c r="B588">
        <f>VALUE(RIGHT(LEFT('SBB FNF CDEC Data'!L588,6),2))</f>
        <v>8</v>
      </c>
      <c r="C588">
        <f t="shared" si="45"/>
        <v>1970</v>
      </c>
      <c r="D588" s="12">
        <v>1448.3754074563981</v>
      </c>
      <c r="E588" s="13">
        <v>0</v>
      </c>
      <c r="F588" s="13">
        <f t="shared" si="46"/>
        <v>9.3529594275110064</v>
      </c>
      <c r="G588" s="14">
        <v>2.5000000001652891</v>
      </c>
      <c r="H588" s="12">
        <v>1447.9328806125363</v>
      </c>
      <c r="I588" s="13">
        <v>0</v>
      </c>
      <c r="J588" s="13">
        <f t="shared" si="47"/>
        <v>9.3518076791901965</v>
      </c>
      <c r="K588" s="14">
        <v>2.5000000001652913</v>
      </c>
      <c r="L588" s="12">
        <v>1220.9733845286069</v>
      </c>
      <c r="M588" s="13">
        <v>0</v>
      </c>
      <c r="N588" s="13">
        <f t="shared" si="48"/>
        <v>8.7374989662118967</v>
      </c>
      <c r="O588" s="14">
        <v>2.5000000001652913</v>
      </c>
      <c r="P588" s="12">
        <v>1448.3754074563587</v>
      </c>
      <c r="Q588" s="13">
        <v>0</v>
      </c>
      <c r="R588" s="13">
        <f t="shared" si="49"/>
        <v>9.352959427510779</v>
      </c>
      <c r="S588" s="14">
        <v>2.5000000001652891</v>
      </c>
    </row>
    <row r="589" spans="1:19" x14ac:dyDescent="0.3">
      <c r="A589">
        <f>VALUE(LEFT('SBB FNF CDEC Data'!L589,4))</f>
        <v>1970</v>
      </c>
      <c r="B589">
        <f>VALUE(RIGHT(LEFT('SBB FNF CDEC Data'!L589,6),2))</f>
        <v>9</v>
      </c>
      <c r="C589">
        <f t="shared" si="45"/>
        <v>1970</v>
      </c>
      <c r="D589" s="12">
        <v>1439.1040127640117</v>
      </c>
      <c r="E589" s="13">
        <v>0</v>
      </c>
      <c r="F589" s="13">
        <f t="shared" si="46"/>
        <v>7.6816017415707059</v>
      </c>
      <c r="G589" s="14">
        <v>1.5897929508156599</v>
      </c>
      <c r="H589" s="12">
        <v>1438.6624323916133</v>
      </c>
      <c r="I589" s="13">
        <v>0</v>
      </c>
      <c r="J589" s="13">
        <f t="shared" si="47"/>
        <v>7.6806552701074118</v>
      </c>
      <c r="K589" s="14">
        <v>1.5897929508156599</v>
      </c>
      <c r="L589" s="12">
        <v>1212.2119031515972</v>
      </c>
      <c r="M589" s="13">
        <v>0</v>
      </c>
      <c r="N589" s="13">
        <f t="shared" si="48"/>
        <v>7.1716884261939988</v>
      </c>
      <c r="O589" s="14">
        <v>1.5897929508156599</v>
      </c>
      <c r="P589" s="12">
        <v>1439.1040127639726</v>
      </c>
      <c r="Q589" s="13">
        <v>0</v>
      </c>
      <c r="R589" s="13">
        <f t="shared" si="49"/>
        <v>7.6816017415704785</v>
      </c>
      <c r="S589" s="14">
        <v>1.5897929508156599</v>
      </c>
    </row>
    <row r="590" spans="1:19" x14ac:dyDescent="0.3">
      <c r="A590">
        <f>VALUE(LEFT('SBB FNF CDEC Data'!L590,4))</f>
        <v>1970</v>
      </c>
      <c r="B590">
        <f>VALUE(RIGHT(LEFT('SBB FNF CDEC Data'!L590,6),2))</f>
        <v>10</v>
      </c>
      <c r="C590">
        <f t="shared" si="45"/>
        <v>1971</v>
      </c>
      <c r="D590" s="12">
        <v>1417.9853844145546</v>
      </c>
      <c r="E590" s="13">
        <v>0</v>
      </c>
      <c r="F590" s="13">
        <f t="shared" si="46"/>
        <v>3.2673886800356513</v>
      </c>
      <c r="G590" s="14">
        <v>17.851239669421489</v>
      </c>
      <c r="H590" s="12">
        <v>1417.5442077210735</v>
      </c>
      <c r="I590" s="13">
        <v>0</v>
      </c>
      <c r="J590" s="13">
        <f t="shared" si="47"/>
        <v>3.2669850011183144</v>
      </c>
      <c r="K590" s="14">
        <v>17.851239669421489</v>
      </c>
      <c r="L590" s="12">
        <v>1191.3132710715515</v>
      </c>
      <c r="M590" s="13">
        <v>0</v>
      </c>
      <c r="N590" s="13">
        <f t="shared" si="48"/>
        <v>3.0473924106241839</v>
      </c>
      <c r="O590" s="14">
        <v>17.851239669421489</v>
      </c>
      <c r="P590" s="12">
        <v>1417.9853844145157</v>
      </c>
      <c r="Q590" s="13">
        <v>0</v>
      </c>
      <c r="R590" s="13">
        <f t="shared" si="49"/>
        <v>3.2673886800354239</v>
      </c>
      <c r="S590" s="14">
        <v>17.851239669421489</v>
      </c>
    </row>
    <row r="591" spans="1:19" x14ac:dyDescent="0.3">
      <c r="A591">
        <f>VALUE(LEFT('SBB FNF CDEC Data'!L591,4))</f>
        <v>1970</v>
      </c>
      <c r="B591">
        <f>VALUE(RIGHT(LEFT('SBB FNF CDEC Data'!L591,6),2))</f>
        <v>11</v>
      </c>
      <c r="C591">
        <f t="shared" si="45"/>
        <v>1971</v>
      </c>
      <c r="D591" s="12">
        <v>1499.9999999999998</v>
      </c>
      <c r="E591" s="13">
        <v>75.494607336810688</v>
      </c>
      <c r="F591" s="13">
        <f t="shared" si="46"/>
        <v>-6.520008248634511</v>
      </c>
      <c r="G591" s="14">
        <v>0</v>
      </c>
      <c r="H591" s="12">
        <v>1499.9999999999993</v>
      </c>
      <c r="I591" s="13">
        <v>75.93618321057221</v>
      </c>
      <c r="J591" s="13">
        <f t="shared" si="47"/>
        <v>-6.5196090683536454</v>
      </c>
      <c r="K591" s="14">
        <v>0</v>
      </c>
      <c r="L591" s="12">
        <v>1270.0000000000002</v>
      </c>
      <c r="M591" s="13">
        <v>72.5952456919659</v>
      </c>
      <c r="N591" s="13">
        <f t="shared" si="48"/>
        <v>-6.0914832364828015</v>
      </c>
      <c r="O591" s="14">
        <v>0</v>
      </c>
      <c r="P591" s="12">
        <v>1499.9999999999995</v>
      </c>
      <c r="Q591" s="13">
        <v>75.494607336849697</v>
      </c>
      <c r="R591" s="13">
        <f t="shared" si="49"/>
        <v>-6.5200082486341557</v>
      </c>
      <c r="S591" s="14">
        <v>0</v>
      </c>
    </row>
    <row r="592" spans="1:19" x14ac:dyDescent="0.3">
      <c r="A592">
        <f>VALUE(LEFT('SBB FNF CDEC Data'!L592,4))</f>
        <v>1970</v>
      </c>
      <c r="B592">
        <f>VALUE(RIGHT(LEFT('SBB FNF CDEC Data'!L592,6),2))</f>
        <v>12</v>
      </c>
      <c r="C592">
        <f t="shared" si="45"/>
        <v>1971</v>
      </c>
      <c r="D592" s="12">
        <v>1500</v>
      </c>
      <c r="E592" s="13">
        <v>0</v>
      </c>
      <c r="F592" s="13">
        <f t="shared" si="46"/>
        <v>-1.1920951770429203E-7</v>
      </c>
      <c r="G592" s="14">
        <v>1.1920929033061659E-7</v>
      </c>
      <c r="H592" s="12">
        <v>1500</v>
      </c>
      <c r="I592" s="13">
        <v>0</v>
      </c>
      <c r="J592" s="13">
        <f t="shared" si="47"/>
        <v>-6.8212102632969618E-13</v>
      </c>
      <c r="K592" s="14">
        <v>0</v>
      </c>
      <c r="L592" s="12">
        <v>1270</v>
      </c>
      <c r="M592" s="13">
        <v>0</v>
      </c>
      <c r="N592" s="13">
        <f t="shared" si="48"/>
        <v>-1.1920906295694114E-7</v>
      </c>
      <c r="O592" s="14">
        <v>1.1920929033061659E-7</v>
      </c>
      <c r="P592" s="12">
        <v>1500</v>
      </c>
      <c r="Q592" s="13">
        <v>0</v>
      </c>
      <c r="R592" s="13">
        <f t="shared" si="49"/>
        <v>-1.1920974420417607E-7</v>
      </c>
      <c r="S592" s="14">
        <v>1.1920928945682518E-7</v>
      </c>
    </row>
    <row r="593" spans="1:19" x14ac:dyDescent="0.3">
      <c r="A593">
        <f>VALUE(LEFT('SBB FNF CDEC Data'!L593,4))</f>
        <v>1971</v>
      </c>
      <c r="B593">
        <f>VALUE(RIGHT(LEFT('SBB FNF CDEC Data'!L593,6),2))</f>
        <v>1</v>
      </c>
      <c r="C593">
        <f t="shared" si="45"/>
        <v>1971</v>
      </c>
      <c r="D593" s="12">
        <v>1500</v>
      </c>
      <c r="E593" s="13">
        <v>0</v>
      </c>
      <c r="F593" s="13">
        <f t="shared" si="46"/>
        <v>0</v>
      </c>
      <c r="G593" s="14">
        <v>0</v>
      </c>
      <c r="H593" s="12">
        <v>1500</v>
      </c>
      <c r="I593" s="13">
        <v>0</v>
      </c>
      <c r="J593" s="13">
        <f t="shared" si="47"/>
        <v>0</v>
      </c>
      <c r="K593" s="14">
        <v>0</v>
      </c>
      <c r="L593" s="12">
        <v>1270</v>
      </c>
      <c r="M593" s="13">
        <v>0</v>
      </c>
      <c r="N593" s="13">
        <f t="shared" si="48"/>
        <v>0</v>
      </c>
      <c r="O593" s="14">
        <v>0</v>
      </c>
      <c r="P593" s="12">
        <v>1500</v>
      </c>
      <c r="Q593" s="13">
        <v>0</v>
      </c>
      <c r="R593" s="13">
        <f t="shared" si="49"/>
        <v>0</v>
      </c>
      <c r="S593" s="14">
        <v>0</v>
      </c>
    </row>
    <row r="594" spans="1:19" x14ac:dyDescent="0.3">
      <c r="A594">
        <f>VALUE(LEFT('SBB FNF CDEC Data'!L594,4))</f>
        <v>1971</v>
      </c>
      <c r="B594">
        <f>VALUE(RIGHT(LEFT('SBB FNF CDEC Data'!L594,6),2))</f>
        <v>2</v>
      </c>
      <c r="C594">
        <f t="shared" si="45"/>
        <v>1971</v>
      </c>
      <c r="D594" s="12">
        <v>1500</v>
      </c>
      <c r="E594" s="13">
        <v>1.8176569625872123</v>
      </c>
      <c r="F594" s="13">
        <f t="shared" si="46"/>
        <v>1.8176569625872123</v>
      </c>
      <c r="G594" s="14">
        <v>0</v>
      </c>
      <c r="H594" s="12">
        <v>1499.9520186182094</v>
      </c>
      <c r="I594" s="13">
        <v>1.7696639746074772</v>
      </c>
      <c r="J594" s="13">
        <f t="shared" si="47"/>
        <v>1.817645356398055</v>
      </c>
      <c r="K594" s="14">
        <v>0</v>
      </c>
      <c r="L594" s="12">
        <v>1270</v>
      </c>
      <c r="M594" s="13">
        <v>1.7023004363255616</v>
      </c>
      <c r="N594" s="13">
        <f t="shared" si="48"/>
        <v>1.7023004363255616</v>
      </c>
      <c r="O594" s="14">
        <v>0</v>
      </c>
      <c r="P594" s="12">
        <v>1499.6783346300526</v>
      </c>
      <c r="Q594" s="13">
        <v>1.4959137851833182</v>
      </c>
      <c r="R594" s="13">
        <f t="shared" si="49"/>
        <v>1.8175791551306864</v>
      </c>
      <c r="S594" s="14">
        <v>0</v>
      </c>
    </row>
    <row r="595" spans="1:19" x14ac:dyDescent="0.3">
      <c r="A595">
        <f>VALUE(LEFT('SBB FNF CDEC Data'!L595,4))</f>
        <v>1971</v>
      </c>
      <c r="B595">
        <f>VALUE(RIGHT(LEFT('SBB FNF CDEC Data'!L595,6),2))</f>
        <v>3</v>
      </c>
      <c r="C595">
        <f t="shared" si="45"/>
        <v>1971</v>
      </c>
      <c r="D595" s="12">
        <v>1499.9999999999998</v>
      </c>
      <c r="E595" s="13">
        <v>0.40922284804559916</v>
      </c>
      <c r="F595" s="13">
        <f t="shared" si="46"/>
        <v>0.22891385935212055</v>
      </c>
      <c r="G595" s="14">
        <v>0.18030898869370598</v>
      </c>
      <c r="H595" s="12">
        <v>1499.937997459492</v>
      </c>
      <c r="I595" s="13">
        <v>0.39519849128091922</v>
      </c>
      <c r="J595" s="13">
        <f t="shared" si="47"/>
        <v>0.22891041803187859</v>
      </c>
      <c r="K595" s="14">
        <v>0.18030923196650964</v>
      </c>
      <c r="L595" s="12">
        <v>1269.9999999999998</v>
      </c>
      <c r="M595" s="13">
        <v>0.39469501461544831</v>
      </c>
      <c r="N595" s="13">
        <f t="shared" si="48"/>
        <v>0.21438597638448145</v>
      </c>
      <c r="O595" s="14">
        <v>0.18030903823119424</v>
      </c>
      <c r="P595" s="12">
        <v>1499.9473886190654</v>
      </c>
      <c r="Q595" s="13">
        <v>0.67826550953203968</v>
      </c>
      <c r="R595" s="13">
        <f t="shared" si="49"/>
        <v>0.22890185076511704</v>
      </c>
      <c r="S595" s="14">
        <v>0.18030966975420423</v>
      </c>
    </row>
    <row r="596" spans="1:19" x14ac:dyDescent="0.3">
      <c r="A596">
        <f>VALUE(LEFT('SBB FNF CDEC Data'!L596,4))</f>
        <v>1971</v>
      </c>
      <c r="B596">
        <f>VALUE(RIGHT(LEFT('SBB FNF CDEC Data'!L596,6),2))</f>
        <v>4</v>
      </c>
      <c r="C596">
        <f t="shared" si="45"/>
        <v>1971</v>
      </c>
      <c r="D596" s="12">
        <v>1495.6783573885555</v>
      </c>
      <c r="E596" s="13">
        <v>0</v>
      </c>
      <c r="F596" s="13">
        <f t="shared" si="46"/>
        <v>4.3216426114443038</v>
      </c>
      <c r="G596" s="14">
        <v>0</v>
      </c>
      <c r="H596" s="12">
        <v>1495.6164284992462</v>
      </c>
      <c r="I596" s="13">
        <v>0</v>
      </c>
      <c r="J596" s="13">
        <f t="shared" si="47"/>
        <v>4.3215689602457132</v>
      </c>
      <c r="K596" s="14">
        <v>0</v>
      </c>
      <c r="L596" s="12">
        <v>1265.9529438168099</v>
      </c>
      <c r="M596" s="13">
        <v>0</v>
      </c>
      <c r="N596" s="13">
        <f t="shared" si="48"/>
        <v>4.0470561831898522</v>
      </c>
      <c r="O596" s="14">
        <v>0</v>
      </c>
      <c r="P596" s="12">
        <v>1495.6258085033039</v>
      </c>
      <c r="Q596" s="13">
        <v>0</v>
      </c>
      <c r="R596" s="13">
        <f t="shared" si="49"/>
        <v>4.3215801157614351</v>
      </c>
      <c r="S596" s="14">
        <v>0</v>
      </c>
    </row>
    <row r="597" spans="1:19" x14ac:dyDescent="0.3">
      <c r="A597">
        <f>VALUE(LEFT('SBB FNF CDEC Data'!L597,4))</f>
        <v>1971</v>
      </c>
      <c r="B597">
        <f>VALUE(RIGHT(LEFT('SBB FNF CDEC Data'!L597,6),2))</f>
        <v>5</v>
      </c>
      <c r="C597">
        <f t="shared" si="45"/>
        <v>1971</v>
      </c>
      <c r="D597" s="12">
        <v>1490.972566996541</v>
      </c>
      <c r="E597" s="13">
        <v>0</v>
      </c>
      <c r="F597" s="13">
        <f t="shared" si="46"/>
        <v>4.7057903920144781</v>
      </c>
      <c r="G597" s="14">
        <v>0</v>
      </c>
      <c r="H597" s="12">
        <v>1490.9107183173398</v>
      </c>
      <c r="I597" s="13">
        <v>0</v>
      </c>
      <c r="J597" s="13">
        <f t="shared" si="47"/>
        <v>4.7057101819063973</v>
      </c>
      <c r="K597" s="14">
        <v>0</v>
      </c>
      <c r="L597" s="12">
        <v>1261.5471439764519</v>
      </c>
      <c r="M597" s="13">
        <v>0</v>
      </c>
      <c r="N597" s="13">
        <f t="shared" si="48"/>
        <v>4.4057998403579859</v>
      </c>
      <c r="O597" s="14">
        <v>0</v>
      </c>
      <c r="P597" s="12">
        <v>1490.9200861724448</v>
      </c>
      <c r="Q597" s="13">
        <v>0</v>
      </c>
      <c r="R597" s="13">
        <f t="shared" si="49"/>
        <v>4.7057223308590892</v>
      </c>
      <c r="S597" s="14">
        <v>0</v>
      </c>
    </row>
    <row r="598" spans="1:19" x14ac:dyDescent="0.3">
      <c r="A598">
        <f>VALUE(LEFT('SBB FNF CDEC Data'!L598,4))</f>
        <v>1971</v>
      </c>
      <c r="B598">
        <f>VALUE(RIGHT(LEFT('SBB FNF CDEC Data'!L598,6),2))</f>
        <v>6</v>
      </c>
      <c r="C598">
        <f t="shared" si="45"/>
        <v>1971</v>
      </c>
      <c r="D598" s="12">
        <v>1500</v>
      </c>
      <c r="E598" s="13">
        <v>19.617701810431267</v>
      </c>
      <c r="F598" s="13">
        <f t="shared" si="46"/>
        <v>8.0902688068069715</v>
      </c>
      <c r="G598" s="14">
        <v>2.5000000001652869</v>
      </c>
      <c r="H598" s="12">
        <v>1498.8888047408691</v>
      </c>
      <c r="I598" s="13">
        <v>18.567079072823756</v>
      </c>
      <c r="J598" s="13">
        <f t="shared" si="47"/>
        <v>8.0889926491292172</v>
      </c>
      <c r="K598" s="14">
        <v>2.5000000001652891</v>
      </c>
      <c r="L598" s="12">
        <v>1270</v>
      </c>
      <c r="M598" s="13">
        <v>18.527530724320478</v>
      </c>
      <c r="N598" s="13">
        <f t="shared" si="48"/>
        <v>7.574674700607126</v>
      </c>
      <c r="O598" s="14">
        <v>2.5000000001652869</v>
      </c>
      <c r="P598" s="12">
        <v>1498.1398721481605</v>
      </c>
      <c r="Q598" s="13">
        <v>17.80797620672249</v>
      </c>
      <c r="R598" s="13">
        <f t="shared" si="49"/>
        <v>8.0881902308415086</v>
      </c>
      <c r="S598" s="14">
        <v>2.5000000001652869</v>
      </c>
    </row>
    <row r="599" spans="1:19" x14ac:dyDescent="0.3">
      <c r="A599">
        <f>VALUE(LEFT('SBB FNF CDEC Data'!L599,4))</f>
        <v>1971</v>
      </c>
      <c r="B599">
        <f>VALUE(RIGHT(LEFT('SBB FNF CDEC Data'!L599,6),2))</f>
        <v>7</v>
      </c>
      <c r="C599">
        <f t="shared" si="45"/>
        <v>1971</v>
      </c>
      <c r="D599" s="12">
        <v>1487.1775310471967</v>
      </c>
      <c r="E599" s="13">
        <v>6.0051115529509311E-5</v>
      </c>
      <c r="F599" s="13">
        <f t="shared" si="46"/>
        <v>10.32252900375356</v>
      </c>
      <c r="G599" s="14">
        <v>2.5000000001652891</v>
      </c>
      <c r="H599" s="12">
        <v>1486.0695001016334</v>
      </c>
      <c r="I599" s="13">
        <v>6.0533171112547693E-5</v>
      </c>
      <c r="J599" s="13">
        <f t="shared" si="47"/>
        <v>10.319365172241548</v>
      </c>
      <c r="K599" s="14">
        <v>2.5000000001652891</v>
      </c>
      <c r="L599" s="12">
        <v>1257.8351393191977</v>
      </c>
      <c r="M599" s="13">
        <v>6.8067201543679543E-5</v>
      </c>
      <c r="N599" s="13">
        <f t="shared" si="48"/>
        <v>9.6649287478385055</v>
      </c>
      <c r="O599" s="14">
        <v>2.5000000001653873</v>
      </c>
      <c r="P599" s="12">
        <v>1485.3227019035644</v>
      </c>
      <c r="Q599" s="13">
        <v>6.253633512601125E-5</v>
      </c>
      <c r="R599" s="13">
        <f t="shared" si="49"/>
        <v>10.317232780765965</v>
      </c>
      <c r="S599" s="14">
        <v>2.5000000001652891</v>
      </c>
    </row>
    <row r="600" spans="1:19" x14ac:dyDescent="0.3">
      <c r="A600">
        <f>VALUE(LEFT('SBB FNF CDEC Data'!L600,4))</f>
        <v>1971</v>
      </c>
      <c r="B600">
        <f>VALUE(RIGHT(LEFT('SBB FNF CDEC Data'!L600,6),2))</f>
        <v>8</v>
      </c>
      <c r="C600">
        <f t="shared" si="45"/>
        <v>1971</v>
      </c>
      <c r="D600" s="12">
        <v>1447.5557100901597</v>
      </c>
      <c r="E600" s="13">
        <v>0</v>
      </c>
      <c r="F600" s="13">
        <f t="shared" si="46"/>
        <v>9.5356140584961189</v>
      </c>
      <c r="G600" s="14">
        <v>30.086206898540897</v>
      </c>
      <c r="H600" s="12">
        <v>1446.45064461222</v>
      </c>
      <c r="I600" s="13">
        <v>0</v>
      </c>
      <c r="J600" s="13">
        <f t="shared" si="47"/>
        <v>9.5326485908724692</v>
      </c>
      <c r="K600" s="14">
        <v>30.086206898540894</v>
      </c>
      <c r="L600" s="12">
        <v>1218.8344313652269</v>
      </c>
      <c r="M600" s="13">
        <v>0</v>
      </c>
      <c r="N600" s="13">
        <f t="shared" si="48"/>
        <v>8.9145010554298345</v>
      </c>
      <c r="O600" s="14">
        <v>30.086206898540897</v>
      </c>
      <c r="P600" s="12">
        <v>1445.7058451333121</v>
      </c>
      <c r="Q600" s="13">
        <v>0</v>
      </c>
      <c r="R600" s="13">
        <f t="shared" si="49"/>
        <v>9.5306498717114003</v>
      </c>
      <c r="S600" s="14">
        <v>30.086206898540897</v>
      </c>
    </row>
    <row r="601" spans="1:19" x14ac:dyDescent="0.3">
      <c r="A601">
        <f>VALUE(LEFT('SBB FNF CDEC Data'!L601,4))</f>
        <v>1971</v>
      </c>
      <c r="B601">
        <f>VALUE(RIGHT(LEFT('SBB FNF CDEC Data'!L601,6),2))</f>
        <v>9</v>
      </c>
      <c r="C601">
        <f t="shared" si="45"/>
        <v>1971</v>
      </c>
      <c r="D601" s="12">
        <v>1410.0270862965228</v>
      </c>
      <c r="E601" s="13">
        <v>0</v>
      </c>
      <c r="F601" s="13">
        <f t="shared" si="46"/>
        <v>7.662157063601569</v>
      </c>
      <c r="G601" s="14">
        <v>29.866466730035256</v>
      </c>
      <c r="H601" s="12">
        <v>1408.9243881970385</v>
      </c>
      <c r="I601" s="13">
        <v>0</v>
      </c>
      <c r="J601" s="13">
        <f t="shared" si="47"/>
        <v>7.6597896851462224</v>
      </c>
      <c r="K601" s="14">
        <v>29.866466730035256</v>
      </c>
      <c r="L601" s="12">
        <v>1181.8256643397267</v>
      </c>
      <c r="M601" s="13">
        <v>0</v>
      </c>
      <c r="N601" s="13">
        <f t="shared" si="48"/>
        <v>7.1423002954650627</v>
      </c>
      <c r="O601" s="14">
        <v>29.866466730035157</v>
      </c>
      <c r="P601" s="12">
        <v>1408.1811842998181</v>
      </c>
      <c r="Q601" s="13">
        <v>0</v>
      </c>
      <c r="R601" s="13">
        <f t="shared" si="49"/>
        <v>7.6581941034592305</v>
      </c>
      <c r="S601" s="14">
        <v>29.866466730034723</v>
      </c>
    </row>
    <row r="602" spans="1:19" x14ac:dyDescent="0.3">
      <c r="A602">
        <f>VALUE(LEFT('SBB FNF CDEC Data'!L602,4))</f>
        <v>1971</v>
      </c>
      <c r="B602">
        <f>VALUE(RIGHT(LEFT('SBB FNF CDEC Data'!L602,6),2))</f>
        <v>10</v>
      </c>
      <c r="C602">
        <f t="shared" si="45"/>
        <v>1972</v>
      </c>
      <c r="D602" s="12">
        <v>1378.1261587528425</v>
      </c>
      <c r="E602" s="13">
        <v>2.0574575914561745E-4</v>
      </c>
      <c r="F602" s="13">
        <f t="shared" si="46"/>
        <v>4.3149263910639206</v>
      </c>
      <c r="G602" s="14">
        <v>27.586206898375607</v>
      </c>
      <c r="H602" s="12">
        <v>1377.0248064252248</v>
      </c>
      <c r="I602" s="13">
        <v>2.075171029924472E-4</v>
      </c>
      <c r="J602" s="13">
        <f t="shared" si="47"/>
        <v>4.3135823905410859</v>
      </c>
      <c r="K602" s="14">
        <v>27.586206898375607</v>
      </c>
      <c r="L602" s="12">
        <v>1150.2276499238956</v>
      </c>
      <c r="M602" s="13">
        <v>2.3312369593618033E-4</v>
      </c>
      <c r="N602" s="13">
        <f t="shared" si="48"/>
        <v>4.012040641151458</v>
      </c>
      <c r="O602" s="14">
        <v>27.586206898375607</v>
      </c>
      <c r="P602" s="12">
        <v>1376.2825153520973</v>
      </c>
      <c r="Q602" s="13">
        <v>2.1450619661320027E-4</v>
      </c>
      <c r="R602" s="13">
        <f t="shared" si="49"/>
        <v>4.3126765555418132</v>
      </c>
      <c r="S602" s="14">
        <v>27.586206898375607</v>
      </c>
    </row>
    <row r="603" spans="1:19" x14ac:dyDescent="0.3">
      <c r="A603">
        <f>VALUE(LEFT('SBB FNF CDEC Data'!L603,4))</f>
        <v>1971</v>
      </c>
      <c r="B603">
        <f>VALUE(RIGHT(LEFT('SBB FNF CDEC Data'!L603,6),2))</f>
        <v>11</v>
      </c>
      <c r="C603">
        <f t="shared" si="45"/>
        <v>1972</v>
      </c>
      <c r="D603" s="12">
        <v>1351.8288756117324</v>
      </c>
      <c r="E603" s="13">
        <v>3.3934916305012759E-5</v>
      </c>
      <c r="F603" s="13">
        <f t="shared" si="46"/>
        <v>0.54845132141948127</v>
      </c>
      <c r="G603" s="14">
        <v>25.748865754606854</v>
      </c>
      <c r="H603" s="12">
        <v>1356.9152193290365</v>
      </c>
      <c r="I603" s="13">
        <v>3.423454205857405E-5</v>
      </c>
      <c r="J603" s="13">
        <f t="shared" si="47"/>
        <v>0.54876274911237743</v>
      </c>
      <c r="K603" s="14">
        <v>19.560858581617989</v>
      </c>
      <c r="L603" s="12">
        <v>1126.6289229119363</v>
      </c>
      <c r="M603" s="13">
        <v>3.8595231063419014E-5</v>
      </c>
      <c r="N603" s="13">
        <f t="shared" si="48"/>
        <v>0.50907820160856687</v>
      </c>
      <c r="O603" s="14">
        <v>23.089687405581724</v>
      </c>
      <c r="P603" s="12">
        <v>1375.7323754674619</v>
      </c>
      <c r="Q603" s="13">
        <v>3.5417413615800494E-5</v>
      </c>
      <c r="R603" s="13">
        <f t="shared" si="49"/>
        <v>0.55017530204904352</v>
      </c>
      <c r="S603" s="14">
        <v>0</v>
      </c>
    </row>
    <row r="604" spans="1:19" x14ac:dyDescent="0.3">
      <c r="A604">
        <f>VALUE(LEFT('SBB FNF CDEC Data'!L604,4))</f>
        <v>1971</v>
      </c>
      <c r="B604">
        <f>VALUE(RIGHT(LEFT('SBB FNF CDEC Data'!L604,6),2))</f>
        <v>12</v>
      </c>
      <c r="C604">
        <f t="shared" si="45"/>
        <v>1972</v>
      </c>
      <c r="D604" s="12">
        <v>1355.2488314297718</v>
      </c>
      <c r="E604" s="13">
        <v>0</v>
      </c>
      <c r="F604" s="13">
        <f t="shared" si="46"/>
        <v>-3.4199558869748965</v>
      </c>
      <c r="G604" s="14">
        <v>6.8935498689855245E-8</v>
      </c>
      <c r="H604" s="12">
        <v>1360.3401510674698</v>
      </c>
      <c r="I604" s="13">
        <v>0</v>
      </c>
      <c r="J604" s="13">
        <f t="shared" si="47"/>
        <v>-3.4249318576473025</v>
      </c>
      <c r="K604" s="14">
        <v>1.1921398695937742E-7</v>
      </c>
      <c r="L604" s="12">
        <v>1129.801928159638</v>
      </c>
      <c r="M604" s="13">
        <v>0</v>
      </c>
      <c r="N604" s="13">
        <f t="shared" si="48"/>
        <v>-3.1730053669116276</v>
      </c>
      <c r="O604" s="14">
        <v>1.1920996052861837E-7</v>
      </c>
      <c r="P604" s="12">
        <v>1379.1757160824079</v>
      </c>
      <c r="Q604" s="13">
        <v>0</v>
      </c>
      <c r="R604" s="13">
        <f t="shared" si="49"/>
        <v>-3.4433406838821234</v>
      </c>
      <c r="S604" s="14">
        <v>6.8936113838998988E-8</v>
      </c>
    </row>
    <row r="605" spans="1:19" x14ac:dyDescent="0.3">
      <c r="A605">
        <f>VALUE(LEFT('SBB FNF CDEC Data'!L605,4))</f>
        <v>1972</v>
      </c>
      <c r="B605">
        <f>VALUE(RIGHT(LEFT('SBB FNF CDEC Data'!L605,6),2))</f>
        <v>1</v>
      </c>
      <c r="C605">
        <f t="shared" si="45"/>
        <v>1972</v>
      </c>
      <c r="D605" s="12">
        <v>1355.1751652581952</v>
      </c>
      <c r="E605" s="13">
        <v>0</v>
      </c>
      <c r="F605" s="13">
        <f t="shared" si="46"/>
        <v>7.3666171576633133E-2</v>
      </c>
      <c r="G605" s="14">
        <v>0</v>
      </c>
      <c r="H605" s="12">
        <v>1360.2663777130172</v>
      </c>
      <c r="I605" s="13">
        <v>0</v>
      </c>
      <c r="J605" s="13">
        <f t="shared" si="47"/>
        <v>7.3773354452669082E-2</v>
      </c>
      <c r="K605" s="14">
        <v>0</v>
      </c>
      <c r="L605" s="12">
        <v>1129.7335753409084</v>
      </c>
      <c r="M605" s="13">
        <v>0</v>
      </c>
      <c r="N605" s="13">
        <f t="shared" si="48"/>
        <v>6.8352818729636056E-2</v>
      </c>
      <c r="O605" s="14">
        <v>0</v>
      </c>
      <c r="P605" s="12">
        <v>1379.1015462001055</v>
      </c>
      <c r="Q605" s="13">
        <v>0</v>
      </c>
      <c r="R605" s="13">
        <f t="shared" si="49"/>
        <v>7.4169882302385304E-2</v>
      </c>
      <c r="S605" s="14">
        <v>0</v>
      </c>
    </row>
    <row r="606" spans="1:19" x14ac:dyDescent="0.3">
      <c r="A606">
        <f>VALUE(LEFT('SBB FNF CDEC Data'!L606,4))</f>
        <v>1972</v>
      </c>
      <c r="B606">
        <f>VALUE(RIGHT(LEFT('SBB FNF CDEC Data'!L606,6),2))</f>
        <v>2</v>
      </c>
      <c r="C606">
        <f t="shared" si="45"/>
        <v>1972</v>
      </c>
      <c r="D606" s="12">
        <v>1378.8702593348164</v>
      </c>
      <c r="E606" s="13">
        <v>23.569997724806679</v>
      </c>
      <c r="F606" s="13">
        <f t="shared" si="46"/>
        <v>-0.1250963518145376</v>
      </c>
      <c r="G606" s="14">
        <v>0</v>
      </c>
      <c r="H606" s="12">
        <v>1383.9802799369224</v>
      </c>
      <c r="I606" s="13">
        <v>23.588624138400668</v>
      </c>
      <c r="J606" s="13">
        <f t="shared" si="47"/>
        <v>-0.12527808550461117</v>
      </c>
      <c r="K606" s="14">
        <v>0</v>
      </c>
      <c r="L606" s="12">
        <v>1153.427516235191</v>
      </c>
      <c r="M606" s="13">
        <v>23.577759920272761</v>
      </c>
      <c r="N606" s="13">
        <f t="shared" si="48"/>
        <v>-0.1161809740098434</v>
      </c>
      <c r="O606" s="14">
        <v>0</v>
      </c>
      <c r="P606" s="12">
        <v>1402.8714798206197</v>
      </c>
      <c r="Q606" s="13">
        <v>23.643983444478767</v>
      </c>
      <c r="R606" s="13">
        <f t="shared" si="49"/>
        <v>-0.12595017603539915</v>
      </c>
      <c r="S606" s="14">
        <v>0</v>
      </c>
    </row>
    <row r="607" spans="1:19" x14ac:dyDescent="0.3">
      <c r="A607">
        <f>VALUE(LEFT('SBB FNF CDEC Data'!L607,4))</f>
        <v>1972</v>
      </c>
      <c r="B607">
        <f>VALUE(RIGHT(LEFT('SBB FNF CDEC Data'!L607,6),2))</f>
        <v>3</v>
      </c>
      <c r="C607">
        <f t="shared" si="45"/>
        <v>1972</v>
      </c>
      <c r="D607" s="12">
        <v>1499.9999729222843</v>
      </c>
      <c r="E607" s="13">
        <v>127.97205011972621</v>
      </c>
      <c r="F607" s="13">
        <f t="shared" si="46"/>
        <v>3.3666038605698105</v>
      </c>
      <c r="G607" s="14">
        <v>3.4757326716884935</v>
      </c>
      <c r="H607" s="12">
        <v>1499.0110591545256</v>
      </c>
      <c r="I607" s="13">
        <v>121.8750512106328</v>
      </c>
      <c r="J607" s="13">
        <f t="shared" si="47"/>
        <v>3.3685397385720819</v>
      </c>
      <c r="K607" s="14">
        <v>3.4757322544575837</v>
      </c>
      <c r="L607" s="12">
        <v>1269.9999690315185</v>
      </c>
      <c r="M607" s="13">
        <v>123.1896312685143</v>
      </c>
      <c r="N607" s="13">
        <f t="shared" si="48"/>
        <v>3.1414458866374844</v>
      </c>
      <c r="O607" s="14">
        <v>3.4757325855492942</v>
      </c>
      <c r="P607" s="12">
        <v>1500.0000000000016</v>
      </c>
      <c r="Q607" s="13">
        <v>103.98213005093264</v>
      </c>
      <c r="R607" s="13">
        <f t="shared" si="49"/>
        <v>3.3778783778753336</v>
      </c>
      <c r="S607" s="14">
        <v>3.4757314936754122</v>
      </c>
    </row>
    <row r="608" spans="1:19" x14ac:dyDescent="0.3">
      <c r="A608">
        <f>VALUE(LEFT('SBB FNF CDEC Data'!L608,4))</f>
        <v>1972</v>
      </c>
      <c r="B608">
        <f>VALUE(RIGHT(LEFT('SBB FNF CDEC Data'!L608,6),2))</f>
        <v>4</v>
      </c>
      <c r="C608">
        <f t="shared" si="45"/>
        <v>1972</v>
      </c>
      <c r="D608" s="12">
        <v>1487.1196966986638</v>
      </c>
      <c r="E608" s="13">
        <v>0</v>
      </c>
      <c r="F608" s="13">
        <f t="shared" si="46"/>
        <v>5.045962317241564</v>
      </c>
      <c r="G608" s="14">
        <v>7.8343139063789486</v>
      </c>
      <c r="H608" s="12">
        <v>1486.1321612619452</v>
      </c>
      <c r="I608" s="13">
        <v>0</v>
      </c>
      <c r="J608" s="13">
        <f t="shared" si="47"/>
        <v>5.0445849266413765</v>
      </c>
      <c r="K608" s="14">
        <v>7.8343129659390494</v>
      </c>
      <c r="L608" s="12">
        <v>1257.4414121422674</v>
      </c>
      <c r="M608" s="13">
        <v>0</v>
      </c>
      <c r="N608" s="13">
        <f t="shared" si="48"/>
        <v>4.7242431770302362</v>
      </c>
      <c r="O608" s="14">
        <v>7.8343137122208857</v>
      </c>
      <c r="P608" s="12">
        <v>1487.1197263921274</v>
      </c>
      <c r="Q608" s="13">
        <v>0</v>
      </c>
      <c r="R608" s="13">
        <f t="shared" si="49"/>
        <v>5.0459623567410423</v>
      </c>
      <c r="S608" s="14">
        <v>7.834311251133145</v>
      </c>
    </row>
    <row r="609" spans="1:19" x14ac:dyDescent="0.3">
      <c r="A609">
        <f>VALUE(LEFT('SBB FNF CDEC Data'!L609,4))</f>
        <v>1972</v>
      </c>
      <c r="B609">
        <f>VALUE(RIGHT(LEFT('SBB FNF CDEC Data'!L609,6),2))</f>
        <v>5</v>
      </c>
      <c r="C609">
        <f t="shared" si="45"/>
        <v>1972</v>
      </c>
      <c r="D609" s="12">
        <v>1475.5954397850494</v>
      </c>
      <c r="E609" s="13">
        <v>0</v>
      </c>
      <c r="F609" s="13">
        <f t="shared" si="46"/>
        <v>6.7003384070980685</v>
      </c>
      <c r="G609" s="14">
        <v>4.8239185065163399</v>
      </c>
      <c r="H609" s="12">
        <v>1474.6097370215575</v>
      </c>
      <c r="I609" s="13">
        <v>0</v>
      </c>
      <c r="J609" s="13">
        <f t="shared" si="47"/>
        <v>6.698506998097824</v>
      </c>
      <c r="K609" s="14">
        <v>4.823917242289812</v>
      </c>
      <c r="L609" s="12">
        <v>1246.3492646828436</v>
      </c>
      <c r="M609" s="13">
        <v>0</v>
      </c>
      <c r="N609" s="13">
        <f t="shared" si="48"/>
        <v>6.2682292139157063</v>
      </c>
      <c r="O609" s="14">
        <v>4.8239182455081071</v>
      </c>
      <c r="P609" s="12">
        <v>1475.5954729896575</v>
      </c>
      <c r="Q609" s="13">
        <v>0</v>
      </c>
      <c r="R609" s="13">
        <f t="shared" si="49"/>
        <v>6.7003384653929485</v>
      </c>
      <c r="S609" s="14">
        <v>4.8239149370769185</v>
      </c>
    </row>
    <row r="610" spans="1:19" x14ac:dyDescent="0.3">
      <c r="A610">
        <f>VALUE(LEFT('SBB FNF CDEC Data'!L610,4))</f>
        <v>1972</v>
      </c>
      <c r="B610">
        <f>VALUE(RIGHT(LEFT('SBB FNF CDEC Data'!L610,6),2))</f>
        <v>6</v>
      </c>
      <c r="C610">
        <f t="shared" si="45"/>
        <v>1972</v>
      </c>
      <c r="D610" s="12">
        <v>1456.2736822764407</v>
      </c>
      <c r="E610" s="13">
        <v>1.141364807968304E-4</v>
      </c>
      <c r="F610" s="13">
        <f t="shared" si="46"/>
        <v>9.1231245441073074</v>
      </c>
      <c r="G610" s="14">
        <v>10.198747100982187</v>
      </c>
      <c r="H610" s="12">
        <v>1376.1314071424652</v>
      </c>
      <c r="I610" s="13">
        <v>0</v>
      </c>
      <c r="J610" s="13">
        <f t="shared" si="47"/>
        <v>9.0216851525901802</v>
      </c>
      <c r="K610" s="14">
        <v>89.456644726502191</v>
      </c>
      <c r="L610" s="12">
        <v>1227.6237317169032</v>
      </c>
      <c r="M610" s="13">
        <v>1.296307490946888E-4</v>
      </c>
      <c r="N610" s="13">
        <f t="shared" si="48"/>
        <v>8.5268849104969124</v>
      </c>
      <c r="O610" s="14">
        <v>10.198777686192557</v>
      </c>
      <c r="P610" s="12">
        <v>1318.6162640801774</v>
      </c>
      <c r="Q610" s="13">
        <v>0</v>
      </c>
      <c r="R610" s="13">
        <f t="shared" si="49"/>
        <v>8.9512124285255084</v>
      </c>
      <c r="S610" s="14">
        <v>148.02799648095461</v>
      </c>
    </row>
    <row r="611" spans="1:19" x14ac:dyDescent="0.3">
      <c r="A611">
        <f>VALUE(LEFT('SBB FNF CDEC Data'!L611,4))</f>
        <v>1972</v>
      </c>
      <c r="B611">
        <f>VALUE(RIGHT(LEFT('SBB FNF CDEC Data'!L611,6),2))</f>
        <v>7</v>
      </c>
      <c r="C611">
        <f t="shared" si="45"/>
        <v>1972</v>
      </c>
      <c r="D611" s="12">
        <v>1429.9518802699729</v>
      </c>
      <c r="E611" s="13">
        <v>0</v>
      </c>
      <c r="F611" s="13">
        <f t="shared" si="46"/>
        <v>10.701094993101981</v>
      </c>
      <c r="G611" s="14">
        <v>15.620707013365825</v>
      </c>
      <c r="H611" s="12">
        <v>1337.8602045310486</v>
      </c>
      <c r="I611" s="13">
        <v>0</v>
      </c>
      <c r="J611" s="13">
        <f t="shared" si="47"/>
        <v>10.444189326992227</v>
      </c>
      <c r="K611" s="14">
        <v>27.827013284424357</v>
      </c>
      <c r="L611" s="12">
        <v>1202.0162632225804</v>
      </c>
      <c r="M611" s="13">
        <v>0</v>
      </c>
      <c r="N611" s="13">
        <f t="shared" si="48"/>
        <v>9.9868232060124615</v>
      </c>
      <c r="O611" s="14">
        <v>15.620645288310341</v>
      </c>
      <c r="P611" s="12">
        <v>1209.9782948122474</v>
      </c>
      <c r="Q611" s="13">
        <v>0</v>
      </c>
      <c r="R611" s="13">
        <f t="shared" si="49"/>
        <v>10.162200256697531</v>
      </c>
      <c r="S611" s="14">
        <v>98.475769011232444</v>
      </c>
    </row>
    <row r="612" spans="1:19" x14ac:dyDescent="0.3">
      <c r="A612">
        <f>VALUE(LEFT('SBB FNF CDEC Data'!L612,4))</f>
        <v>1972</v>
      </c>
      <c r="B612">
        <f>VALUE(RIGHT(LEFT('SBB FNF CDEC Data'!L612,6),2))</f>
        <v>8</v>
      </c>
      <c r="C612">
        <f t="shared" si="45"/>
        <v>1972</v>
      </c>
      <c r="D612" s="12">
        <v>1395.2170542901076</v>
      </c>
      <c r="E612" s="13">
        <v>0</v>
      </c>
      <c r="F612" s="13">
        <f t="shared" si="46"/>
        <v>9.4513410956385435</v>
      </c>
      <c r="G612" s="14">
        <v>25.28348488422672</v>
      </c>
      <c r="H612" s="12">
        <v>1305.184196352898</v>
      </c>
      <c r="I612" s="13">
        <v>0</v>
      </c>
      <c r="J612" s="13">
        <f t="shared" si="47"/>
        <v>9.2089968475632737</v>
      </c>
      <c r="K612" s="14">
        <v>23.467011330587322</v>
      </c>
      <c r="L612" s="12">
        <v>1167.9308924404454</v>
      </c>
      <c r="M612" s="13">
        <v>0</v>
      </c>
      <c r="N612" s="13">
        <f t="shared" si="48"/>
        <v>8.8017451074388333</v>
      </c>
      <c r="O612" s="14">
        <v>25.283625674696154</v>
      </c>
      <c r="P612" s="12">
        <v>1106.6931805598915</v>
      </c>
      <c r="Q612" s="13">
        <v>0</v>
      </c>
      <c r="R612" s="13">
        <f t="shared" si="49"/>
        <v>8.7179935166132765</v>
      </c>
      <c r="S612" s="14">
        <v>94.567120735742648</v>
      </c>
    </row>
    <row r="613" spans="1:19" x14ac:dyDescent="0.3">
      <c r="A613">
        <f>VALUE(LEFT('SBB FNF CDEC Data'!L613,4))</f>
        <v>1972</v>
      </c>
      <c r="B613">
        <f>VALUE(RIGHT(LEFT('SBB FNF CDEC Data'!L613,6),2))</f>
        <v>9</v>
      </c>
      <c r="C613">
        <f t="shared" si="45"/>
        <v>1972</v>
      </c>
      <c r="D613" s="12">
        <v>1334.2090420219683</v>
      </c>
      <c r="E613" s="13">
        <v>0</v>
      </c>
      <c r="F613" s="13">
        <f t="shared" si="46"/>
        <v>5.387482925084818</v>
      </c>
      <c r="G613" s="14">
        <v>55.620529343054464</v>
      </c>
      <c r="H613" s="12">
        <v>1248.4469814174254</v>
      </c>
      <c r="I613" s="13">
        <v>0</v>
      </c>
      <c r="J613" s="13">
        <f t="shared" si="47"/>
        <v>5.2502592578601863</v>
      </c>
      <c r="K613" s="14">
        <v>51.486955677612407</v>
      </c>
      <c r="L613" s="12">
        <v>1107.3107429626116</v>
      </c>
      <c r="M613" s="13">
        <v>0</v>
      </c>
      <c r="N613" s="13">
        <f t="shared" si="48"/>
        <v>4.999627535595593</v>
      </c>
      <c r="O613" s="14">
        <v>55.620521942238227</v>
      </c>
      <c r="P613" s="12">
        <v>1051.1806589202267</v>
      </c>
      <c r="Q613" s="13">
        <v>0</v>
      </c>
      <c r="R613" s="13">
        <f t="shared" si="49"/>
        <v>4.8930193003953946</v>
      </c>
      <c r="S613" s="14">
        <v>50.619502339269388</v>
      </c>
    </row>
    <row r="614" spans="1:19" x14ac:dyDescent="0.3">
      <c r="A614">
        <f>VALUE(LEFT('SBB FNF CDEC Data'!L614,4))</f>
        <v>1972</v>
      </c>
      <c r="B614">
        <f>VALUE(RIGHT(LEFT('SBB FNF CDEC Data'!L614,6),2))</f>
        <v>10</v>
      </c>
      <c r="C614">
        <f t="shared" si="45"/>
        <v>1973</v>
      </c>
      <c r="D614" s="12">
        <v>1290.6069643392148</v>
      </c>
      <c r="E614" s="13">
        <v>0</v>
      </c>
      <c r="F614" s="13">
        <f t="shared" si="46"/>
        <v>0.31820328843507895</v>
      </c>
      <c r="G614" s="14">
        <v>43.283874394318509</v>
      </c>
      <c r="H614" s="12">
        <v>1203.0864742496974</v>
      </c>
      <c r="I614" s="13">
        <v>0</v>
      </c>
      <c r="J614" s="13">
        <f t="shared" si="47"/>
        <v>0.30949408015612079</v>
      </c>
      <c r="K614" s="14">
        <v>45.051013087571853</v>
      </c>
      <c r="L614" s="12">
        <v>1063.747156896786</v>
      </c>
      <c r="M614" s="13">
        <v>0</v>
      </c>
      <c r="N614" s="13">
        <f t="shared" si="48"/>
        <v>0.2941138819915281</v>
      </c>
      <c r="O614" s="14">
        <v>43.269472183834047</v>
      </c>
      <c r="P614" s="12">
        <v>1005.8418839408038</v>
      </c>
      <c r="Q614" s="13">
        <v>0</v>
      </c>
      <c r="R614" s="13">
        <f t="shared" si="49"/>
        <v>0.28776189185037993</v>
      </c>
      <c r="S614" s="14">
        <v>45.051013087572585</v>
      </c>
    </row>
    <row r="615" spans="1:19" x14ac:dyDescent="0.3">
      <c r="A615">
        <f>VALUE(LEFT('SBB FNF CDEC Data'!L615,4))</f>
        <v>1972</v>
      </c>
      <c r="B615">
        <f>VALUE(RIGHT(LEFT('SBB FNF CDEC Data'!L615,6),2))</f>
        <v>11</v>
      </c>
      <c r="C615">
        <f t="shared" si="45"/>
        <v>1973</v>
      </c>
      <c r="D615" s="12">
        <v>1293.3226858605947</v>
      </c>
      <c r="E615" s="13">
        <v>0</v>
      </c>
      <c r="F615" s="13">
        <f t="shared" si="46"/>
        <v>-4.4557215214949615</v>
      </c>
      <c r="G615" s="14">
        <v>1.7400000001150424</v>
      </c>
      <c r="H615" s="12">
        <v>1205.6712694462792</v>
      </c>
      <c r="I615" s="13">
        <v>0</v>
      </c>
      <c r="J615" s="13">
        <f t="shared" si="47"/>
        <v>-4.3247951966968721</v>
      </c>
      <c r="K615" s="14">
        <v>1.7400000001150635</v>
      </c>
      <c r="L615" s="12">
        <v>1066.118082688125</v>
      </c>
      <c r="M615" s="13">
        <v>0</v>
      </c>
      <c r="N615" s="13">
        <f t="shared" si="48"/>
        <v>-4.1109257914540471</v>
      </c>
      <c r="O615" s="14">
        <v>1.7400000001150424</v>
      </c>
      <c r="P615" s="12">
        <v>1008.1164128439477</v>
      </c>
      <c r="Q615" s="13">
        <v>0</v>
      </c>
      <c r="R615" s="13">
        <f t="shared" si="49"/>
        <v>-4.0145289032590021</v>
      </c>
      <c r="S615" s="14">
        <v>1.7400000001150424</v>
      </c>
    </row>
    <row r="616" spans="1:19" x14ac:dyDescent="0.3">
      <c r="A616">
        <f>VALUE(LEFT('SBB FNF CDEC Data'!L616,4))</f>
        <v>1972</v>
      </c>
      <c r="B616">
        <f>VALUE(RIGHT(LEFT('SBB FNF CDEC Data'!L616,6),2))</f>
        <v>12</v>
      </c>
      <c r="C616">
        <f t="shared" si="45"/>
        <v>1973</v>
      </c>
      <c r="D616" s="12">
        <v>1294.0556029948161</v>
      </c>
      <c r="E616" s="13">
        <v>0</v>
      </c>
      <c r="F616" s="13">
        <f t="shared" si="46"/>
        <v>-2.3929171343305331</v>
      </c>
      <c r="G616" s="14">
        <v>1.6600000001090807</v>
      </c>
      <c r="H616" s="12">
        <v>1206.3340949657413</v>
      </c>
      <c r="I616" s="13">
        <v>0</v>
      </c>
      <c r="J616" s="13">
        <f t="shared" si="47"/>
        <v>-2.322825519571408</v>
      </c>
      <c r="K616" s="14">
        <v>1.6600000001093045</v>
      </c>
      <c r="L616" s="12">
        <v>1066.6659397815117</v>
      </c>
      <c r="M616" s="13">
        <v>0</v>
      </c>
      <c r="N616" s="13">
        <f t="shared" si="48"/>
        <v>-2.2078570934957336</v>
      </c>
      <c r="O616" s="14">
        <v>1.6600000001090229</v>
      </c>
      <c r="P616" s="12">
        <v>1041.606729506165</v>
      </c>
      <c r="Q616" s="13">
        <v>31.318867791869057</v>
      </c>
      <c r="R616" s="13">
        <f t="shared" si="49"/>
        <v>-2.1714488703482537</v>
      </c>
      <c r="S616" s="14">
        <v>0</v>
      </c>
    </row>
    <row r="617" spans="1:19" x14ac:dyDescent="0.3">
      <c r="A617">
        <f>VALUE(LEFT('SBB FNF CDEC Data'!L617,4))</f>
        <v>1973</v>
      </c>
      <c r="B617">
        <f>VALUE(RIGHT(LEFT('SBB FNF CDEC Data'!L617,6),2))</f>
        <v>1</v>
      </c>
      <c r="C617">
        <f t="shared" si="45"/>
        <v>1973</v>
      </c>
      <c r="D617" s="12">
        <v>1468.3076723997222</v>
      </c>
      <c r="E617" s="13">
        <v>166.30445214609406</v>
      </c>
      <c r="F617" s="13">
        <f t="shared" si="46"/>
        <v>-7.9476172588119596</v>
      </c>
      <c r="G617" s="14">
        <v>0</v>
      </c>
      <c r="H617" s="12">
        <v>1380.3820811230212</v>
      </c>
      <c r="I617" s="13">
        <v>166.30445214609458</v>
      </c>
      <c r="J617" s="13">
        <f t="shared" si="47"/>
        <v>-7.7435340111852895</v>
      </c>
      <c r="K617" s="14">
        <v>0</v>
      </c>
      <c r="L617" s="12">
        <v>1240.3499461335318</v>
      </c>
      <c r="M617" s="13">
        <v>166.30445214609526</v>
      </c>
      <c r="N617" s="13">
        <f t="shared" si="48"/>
        <v>-7.3795542059248476</v>
      </c>
      <c r="O617" s="14">
        <v>0</v>
      </c>
      <c r="P617" s="12">
        <v>1215.2317096979991</v>
      </c>
      <c r="Q617" s="13">
        <v>166.30445214609458</v>
      </c>
      <c r="R617" s="13">
        <f t="shared" si="49"/>
        <v>-7.3205280457395077</v>
      </c>
      <c r="S617" s="14">
        <v>0</v>
      </c>
    </row>
    <row r="618" spans="1:19" x14ac:dyDescent="0.3">
      <c r="A618">
        <f>VALUE(LEFT('SBB FNF CDEC Data'!L618,4))</f>
        <v>1973</v>
      </c>
      <c r="B618">
        <f>VALUE(RIGHT(LEFT('SBB FNF CDEC Data'!L618,6),2))</f>
        <v>2</v>
      </c>
      <c r="C618">
        <f t="shared" si="45"/>
        <v>1973</v>
      </c>
      <c r="D618" s="12">
        <v>1500</v>
      </c>
      <c r="E618" s="13">
        <v>26.617333023352973</v>
      </c>
      <c r="F618" s="13">
        <f t="shared" si="46"/>
        <v>-5.0749945769248761</v>
      </c>
      <c r="G618" s="14">
        <v>0</v>
      </c>
      <c r="H618" s="12">
        <v>1500</v>
      </c>
      <c r="I618" s="13">
        <v>112.72795398642319</v>
      </c>
      <c r="J618" s="13">
        <f t="shared" si="47"/>
        <v>-6.8899648905556319</v>
      </c>
      <c r="K618" s="14">
        <v>0</v>
      </c>
      <c r="L618" s="12">
        <v>1270</v>
      </c>
      <c r="M618" s="13">
        <v>25.064828026562203</v>
      </c>
      <c r="N618" s="13">
        <f t="shared" si="48"/>
        <v>-4.5852258399059664</v>
      </c>
      <c r="O618" s="14">
        <v>0</v>
      </c>
      <c r="P618" s="12">
        <v>1410.1260541146719</v>
      </c>
      <c r="Q618" s="13">
        <v>188.23690406122182</v>
      </c>
      <c r="R618" s="13">
        <f t="shared" si="49"/>
        <v>-6.6574403554509445</v>
      </c>
      <c r="S618" s="14">
        <v>0</v>
      </c>
    </row>
    <row r="619" spans="1:19" x14ac:dyDescent="0.3">
      <c r="A619">
        <f>VALUE(LEFT('SBB FNF CDEC Data'!L619,4))</f>
        <v>1973</v>
      </c>
      <c r="B619">
        <f>VALUE(RIGHT(LEFT('SBB FNF CDEC Data'!L619,6),2))</f>
        <v>3</v>
      </c>
      <c r="C619">
        <f t="shared" si="45"/>
        <v>1973</v>
      </c>
      <c r="D619" s="12">
        <v>1500</v>
      </c>
      <c r="E619" s="13">
        <v>0</v>
      </c>
      <c r="F619" s="13">
        <f t="shared" si="46"/>
        <v>-0.26000000001361107</v>
      </c>
      <c r="G619" s="14">
        <v>0.26000000001361107</v>
      </c>
      <c r="H619" s="12">
        <v>1499.849882971891</v>
      </c>
      <c r="I619" s="13">
        <v>0</v>
      </c>
      <c r="J619" s="13">
        <f t="shared" si="47"/>
        <v>-0.10988297190821023</v>
      </c>
      <c r="K619" s="14">
        <v>0.26000000001719009</v>
      </c>
      <c r="L619" s="12">
        <v>1270</v>
      </c>
      <c r="M619" s="13">
        <v>0</v>
      </c>
      <c r="N619" s="13">
        <f t="shared" si="48"/>
        <v>-0.26000000001361107</v>
      </c>
      <c r="O619" s="14">
        <v>0.26000000001361107</v>
      </c>
      <c r="P619" s="12">
        <v>1499.9999999999998</v>
      </c>
      <c r="Q619" s="13">
        <v>89.262911247097833</v>
      </c>
      <c r="R619" s="13">
        <f t="shared" si="49"/>
        <v>-0.611034638230052</v>
      </c>
      <c r="S619" s="14">
        <v>0</v>
      </c>
    </row>
    <row r="620" spans="1:19" x14ac:dyDescent="0.3">
      <c r="A620">
        <f>VALUE(LEFT('SBB FNF CDEC Data'!L620,4))</f>
        <v>1973</v>
      </c>
      <c r="B620">
        <f>VALUE(RIGHT(LEFT('SBB FNF CDEC Data'!L620,6),2))</f>
        <v>4</v>
      </c>
      <c r="C620">
        <f t="shared" si="45"/>
        <v>1973</v>
      </c>
      <c r="D620" s="12">
        <v>1494.3942504126846</v>
      </c>
      <c r="E620" s="13">
        <v>0</v>
      </c>
      <c r="F620" s="13">
        <f t="shared" si="46"/>
        <v>5.6057495873153584</v>
      </c>
      <c r="G620" s="14">
        <v>0</v>
      </c>
      <c r="H620" s="12">
        <v>1494.2443648000401</v>
      </c>
      <c r="I620" s="13">
        <v>0</v>
      </c>
      <c r="J620" s="13">
        <f t="shared" si="47"/>
        <v>5.6055181718509175</v>
      </c>
      <c r="K620" s="14">
        <v>0</v>
      </c>
      <c r="L620" s="12">
        <v>1264.750547560526</v>
      </c>
      <c r="M620" s="13">
        <v>0</v>
      </c>
      <c r="N620" s="13">
        <f t="shared" si="48"/>
        <v>5.2494524394739983</v>
      </c>
      <c r="O620" s="14">
        <v>0</v>
      </c>
      <c r="P620" s="12">
        <v>1494.3942504126844</v>
      </c>
      <c r="Q620" s="13">
        <v>0</v>
      </c>
      <c r="R620" s="13">
        <f t="shared" si="49"/>
        <v>5.6057495873153584</v>
      </c>
      <c r="S620" s="14">
        <v>0</v>
      </c>
    </row>
    <row r="621" spans="1:19" x14ac:dyDescent="0.3">
      <c r="A621">
        <f>VALUE(LEFT('SBB FNF CDEC Data'!L621,4))</f>
        <v>1973</v>
      </c>
      <c r="B621">
        <f>VALUE(RIGHT(LEFT('SBB FNF CDEC Data'!L621,6),2))</f>
        <v>5</v>
      </c>
      <c r="C621">
        <f t="shared" si="45"/>
        <v>1973</v>
      </c>
      <c r="D621" s="12">
        <v>1487.1485290271191</v>
      </c>
      <c r="E621" s="13">
        <v>0</v>
      </c>
      <c r="F621" s="13">
        <f t="shared" si="46"/>
        <v>7.2457213855655027</v>
      </c>
      <c r="G621" s="14">
        <v>0</v>
      </c>
      <c r="H621" s="12">
        <v>1486.9989427182661</v>
      </c>
      <c r="I621" s="13">
        <v>0</v>
      </c>
      <c r="J621" s="13">
        <f t="shared" si="47"/>
        <v>7.2454220817739952</v>
      </c>
      <c r="K621" s="14">
        <v>0</v>
      </c>
      <c r="L621" s="12">
        <v>1257.9674974768723</v>
      </c>
      <c r="M621" s="13">
        <v>0</v>
      </c>
      <c r="N621" s="13">
        <f t="shared" si="48"/>
        <v>6.783050083653734</v>
      </c>
      <c r="O621" s="14">
        <v>0</v>
      </c>
      <c r="P621" s="12">
        <v>1487.1485290271191</v>
      </c>
      <c r="Q621" s="13">
        <v>0</v>
      </c>
      <c r="R621" s="13">
        <f t="shared" si="49"/>
        <v>7.2457213855652753</v>
      </c>
      <c r="S621" s="14">
        <v>0</v>
      </c>
    </row>
    <row r="622" spans="1:19" x14ac:dyDescent="0.3">
      <c r="A622">
        <f>VALUE(LEFT('SBB FNF CDEC Data'!L622,4))</f>
        <v>1973</v>
      </c>
      <c r="B622">
        <f>VALUE(RIGHT(LEFT('SBB FNF CDEC Data'!L622,6),2))</f>
        <v>6</v>
      </c>
      <c r="C622">
        <f t="shared" si="45"/>
        <v>1973</v>
      </c>
      <c r="D622" s="12">
        <v>1475.7600554086505</v>
      </c>
      <c r="E622" s="13">
        <v>9.4957894567099141E-5</v>
      </c>
      <c r="F622" s="13">
        <f t="shared" si="46"/>
        <v>9.0463561905739045</v>
      </c>
      <c r="G622" s="14">
        <v>2.3422123857893142</v>
      </c>
      <c r="H622" s="12">
        <v>1382.9626359342046</v>
      </c>
      <c r="I622" s="13">
        <v>0</v>
      </c>
      <c r="J622" s="13">
        <f t="shared" si="47"/>
        <v>8.9327501021146389</v>
      </c>
      <c r="K622" s="14">
        <v>95.103556681946841</v>
      </c>
      <c r="L622" s="12">
        <v>1247.1607025038356</v>
      </c>
      <c r="M622" s="13">
        <v>1.0759501819991022E-4</v>
      </c>
      <c r="N622" s="13">
        <f t="shared" si="48"/>
        <v>8.4646901822655174</v>
      </c>
      <c r="O622" s="14">
        <v>2.3422123857893142</v>
      </c>
      <c r="P622" s="12">
        <v>1384.5075089868387</v>
      </c>
      <c r="Q622" s="13">
        <v>0</v>
      </c>
      <c r="R622" s="13">
        <f t="shared" si="49"/>
        <v>8.9348431298106448</v>
      </c>
      <c r="S622" s="14">
        <v>93.706176910469765</v>
      </c>
    </row>
    <row r="623" spans="1:19" x14ac:dyDescent="0.3">
      <c r="A623">
        <f>VALUE(LEFT('SBB FNF CDEC Data'!L623,4))</f>
        <v>1973</v>
      </c>
      <c r="B623">
        <f>VALUE(RIGHT(LEFT('SBB FNF CDEC Data'!L623,6),2))</f>
        <v>7</v>
      </c>
      <c r="C623">
        <f t="shared" si="45"/>
        <v>1973</v>
      </c>
      <c r="D623" s="12">
        <v>1455.990575418429</v>
      </c>
      <c r="E623" s="13">
        <v>0</v>
      </c>
      <c r="F623" s="13">
        <f t="shared" si="46"/>
        <v>10.068758523108789</v>
      </c>
      <c r="G623" s="14">
        <v>9.7007214671127091</v>
      </c>
      <c r="H623" s="12">
        <v>1370.6428018730828</v>
      </c>
      <c r="I623" s="13">
        <v>1.62816877274814E-4</v>
      </c>
      <c r="J623" s="13">
        <f t="shared" si="47"/>
        <v>9.8199968778337947</v>
      </c>
      <c r="K623" s="14">
        <v>2.5000000001652891</v>
      </c>
      <c r="L623" s="12">
        <v>1227.9980693187622</v>
      </c>
      <c r="M623" s="13">
        <v>0</v>
      </c>
      <c r="N623" s="13">
        <f t="shared" si="48"/>
        <v>9.4128791371628751</v>
      </c>
      <c r="O623" s="14">
        <v>9.7497540479105709</v>
      </c>
      <c r="P623" s="12">
        <v>1272.9280586530592</v>
      </c>
      <c r="Q623" s="13">
        <v>0</v>
      </c>
      <c r="R623" s="13">
        <f t="shared" si="49"/>
        <v>9.6858809149827039</v>
      </c>
      <c r="S623" s="14">
        <v>101.8935694187968</v>
      </c>
    </row>
    <row r="624" spans="1:19" x14ac:dyDescent="0.3">
      <c r="A624">
        <f>VALUE(LEFT('SBB FNF CDEC Data'!L624,4))</f>
        <v>1973</v>
      </c>
      <c r="B624">
        <f>VALUE(RIGHT(LEFT('SBB FNF CDEC Data'!L624,6),2))</f>
        <v>8</v>
      </c>
      <c r="C624">
        <f t="shared" si="45"/>
        <v>1973</v>
      </c>
      <c r="D624" s="12">
        <v>1444.6562941821048</v>
      </c>
      <c r="E624" s="13">
        <v>0</v>
      </c>
      <c r="F624" s="13">
        <f t="shared" si="46"/>
        <v>9.1033872062856638</v>
      </c>
      <c r="G624" s="14">
        <v>2.2308940300384945</v>
      </c>
      <c r="H624" s="12">
        <v>1353.4765747899114</v>
      </c>
      <c r="I624" s="13">
        <v>0</v>
      </c>
      <c r="J624" s="13">
        <f t="shared" si="47"/>
        <v>8.8798396424945825</v>
      </c>
      <c r="K624" s="14">
        <v>8.2863874406768243</v>
      </c>
      <c r="L624" s="12">
        <v>1217.2653845495693</v>
      </c>
      <c r="M624" s="13">
        <v>0</v>
      </c>
      <c r="N624" s="13">
        <f t="shared" si="48"/>
        <v>8.5017907391544334</v>
      </c>
      <c r="O624" s="14">
        <v>2.2308940300384945</v>
      </c>
      <c r="P624" s="12">
        <v>1132.4988965252983</v>
      </c>
      <c r="Q624" s="13">
        <v>0</v>
      </c>
      <c r="R624" s="13">
        <f t="shared" si="49"/>
        <v>8.4571189664802944</v>
      </c>
      <c r="S624" s="14">
        <v>131.97204316128065</v>
      </c>
    </row>
    <row r="625" spans="1:19" x14ac:dyDescent="0.3">
      <c r="A625">
        <f>VALUE(LEFT('SBB FNF CDEC Data'!L625,4))</f>
        <v>1973</v>
      </c>
      <c r="B625">
        <f>VALUE(RIGHT(LEFT('SBB FNF CDEC Data'!L625,6),2))</f>
        <v>9</v>
      </c>
      <c r="C625">
        <f t="shared" si="45"/>
        <v>1973</v>
      </c>
      <c r="D625" s="12">
        <v>1406.4419330137546</v>
      </c>
      <c r="E625" s="13">
        <v>0</v>
      </c>
      <c r="F625" s="13">
        <f t="shared" si="46"/>
        <v>6.7438469819561178</v>
      </c>
      <c r="G625" s="14">
        <v>31.470514186394134</v>
      </c>
      <c r="H625" s="12">
        <v>1316.6831352849597</v>
      </c>
      <c r="I625" s="13">
        <v>0</v>
      </c>
      <c r="J625" s="13">
        <f t="shared" si="47"/>
        <v>6.5729253186402303</v>
      </c>
      <c r="K625" s="14">
        <v>30.22051418631149</v>
      </c>
      <c r="L625" s="12">
        <v>1179.5072951404377</v>
      </c>
      <c r="M625" s="13">
        <v>0</v>
      </c>
      <c r="N625" s="13">
        <f t="shared" si="48"/>
        <v>6.2875752227374377</v>
      </c>
      <c r="O625" s="14">
        <v>31.470514186394134</v>
      </c>
      <c r="P625" s="12">
        <v>1070.4091341248634</v>
      </c>
      <c r="Q625" s="13">
        <v>0</v>
      </c>
      <c r="R625" s="13">
        <f t="shared" si="49"/>
        <v>6.070840282542548</v>
      </c>
      <c r="S625" s="14">
        <v>56.018922117892345</v>
      </c>
    </row>
    <row r="626" spans="1:19" x14ac:dyDescent="0.3">
      <c r="A626">
        <f>VALUE(LEFT('SBB FNF CDEC Data'!L626,4))</f>
        <v>1973</v>
      </c>
      <c r="B626">
        <f>VALUE(RIGHT(LEFT('SBB FNF CDEC Data'!L626,6),2))</f>
        <v>10</v>
      </c>
      <c r="C626">
        <f t="shared" si="45"/>
        <v>1974</v>
      </c>
      <c r="D626" s="12">
        <v>1374.3937663558152</v>
      </c>
      <c r="E626" s="13">
        <v>0</v>
      </c>
      <c r="F626" s="13">
        <f t="shared" si="46"/>
        <v>1.9719597593993221</v>
      </c>
      <c r="G626" s="14">
        <v>30.076206898540097</v>
      </c>
      <c r="H626" s="12">
        <v>1284.6853573603335</v>
      </c>
      <c r="I626" s="13">
        <v>0</v>
      </c>
      <c r="J626" s="13">
        <f t="shared" si="47"/>
        <v>1.9215710260859993</v>
      </c>
      <c r="K626" s="14">
        <v>30.076206898540235</v>
      </c>
      <c r="L626" s="12">
        <v>1147.5972852537752</v>
      </c>
      <c r="M626" s="13">
        <v>0</v>
      </c>
      <c r="N626" s="13">
        <f t="shared" si="48"/>
        <v>1.833802988122283</v>
      </c>
      <c r="O626" s="14">
        <v>30.076206898540182</v>
      </c>
      <c r="P626" s="12">
        <v>1038.5718365228674</v>
      </c>
      <c r="Q626" s="13">
        <v>3.879381502794975E-4</v>
      </c>
      <c r="R626" s="13">
        <f t="shared" si="49"/>
        <v>1.7614786416059864</v>
      </c>
      <c r="S626" s="14">
        <v>30.076206898540235</v>
      </c>
    </row>
    <row r="627" spans="1:19" x14ac:dyDescent="0.3">
      <c r="A627">
        <f>VALUE(LEFT('SBB FNF CDEC Data'!L627,4))</f>
        <v>1973</v>
      </c>
      <c r="B627">
        <f>VALUE(RIGHT(LEFT('SBB FNF CDEC Data'!L627,6),2))</f>
        <v>11</v>
      </c>
      <c r="C627">
        <f t="shared" si="45"/>
        <v>1974</v>
      </c>
      <c r="D627" s="12">
        <v>1499.9999999999959</v>
      </c>
      <c r="E627" s="13">
        <v>120.1043553442299</v>
      </c>
      <c r="F627" s="13">
        <f t="shared" si="46"/>
        <v>-5.501878299950846</v>
      </c>
      <c r="G627" s="14">
        <v>0</v>
      </c>
      <c r="H627" s="12">
        <v>1443.6412207281246</v>
      </c>
      <c r="I627" s="13">
        <v>153.55636363636364</v>
      </c>
      <c r="J627" s="13">
        <f t="shared" si="47"/>
        <v>-5.3994997314275111</v>
      </c>
      <c r="K627" s="14">
        <v>0</v>
      </c>
      <c r="L627" s="12">
        <v>1270.0000000000005</v>
      </c>
      <c r="M627" s="13">
        <v>117.27089128374271</v>
      </c>
      <c r="N627" s="13">
        <f t="shared" si="48"/>
        <v>-5.1318234624825152</v>
      </c>
      <c r="O627" s="14">
        <v>0</v>
      </c>
      <c r="P627" s="12">
        <v>1197.1049126061077</v>
      </c>
      <c r="Q627" s="13">
        <v>153.55636363636279</v>
      </c>
      <c r="R627" s="13">
        <f t="shared" si="49"/>
        <v>-4.9767124468775137</v>
      </c>
      <c r="S627" s="14">
        <v>0</v>
      </c>
    </row>
    <row r="628" spans="1:19" x14ac:dyDescent="0.3">
      <c r="A628">
        <f>VALUE(LEFT('SBB FNF CDEC Data'!L628,4))</f>
        <v>1973</v>
      </c>
      <c r="B628">
        <f>VALUE(RIGHT(LEFT('SBB FNF CDEC Data'!L628,6),2))</f>
        <v>12</v>
      </c>
      <c r="C628">
        <f t="shared" si="45"/>
        <v>1974</v>
      </c>
      <c r="D628" s="12">
        <v>1499.8929709910144</v>
      </c>
      <c r="E628" s="13">
        <v>0</v>
      </c>
      <c r="F628" s="13">
        <f t="shared" si="46"/>
        <v>-1.5529709911282537</v>
      </c>
      <c r="G628" s="14">
        <v>1.6600000001097526</v>
      </c>
      <c r="H628" s="12">
        <v>1500.0000000000002</v>
      </c>
      <c r="I628" s="13">
        <v>52.388898648894049</v>
      </c>
      <c r="J628" s="13">
        <f t="shared" si="47"/>
        <v>-3.9698806229815702</v>
      </c>
      <c r="K628" s="14">
        <v>0</v>
      </c>
      <c r="L628" s="12">
        <v>1269.9999999999989</v>
      </c>
      <c r="M628" s="13">
        <v>0.19312805410480438</v>
      </c>
      <c r="N628" s="13">
        <f t="shared" si="48"/>
        <v>-1.4668719460033557</v>
      </c>
      <c r="O628" s="14">
        <v>1.6600000001097517</v>
      </c>
      <c r="P628" s="12">
        <v>1398.1537676354121</v>
      </c>
      <c r="Q628" s="13">
        <v>197.26605512344028</v>
      </c>
      <c r="R628" s="13">
        <f t="shared" si="49"/>
        <v>-3.7827999058640955</v>
      </c>
      <c r="S628" s="14">
        <v>0</v>
      </c>
    </row>
    <row r="629" spans="1:19" x14ac:dyDescent="0.3">
      <c r="A629">
        <f>VALUE(LEFT('SBB FNF CDEC Data'!L629,4))</f>
        <v>1974</v>
      </c>
      <c r="B629">
        <f>VALUE(RIGHT(LEFT('SBB FNF CDEC Data'!L629,6),2))</f>
        <v>1</v>
      </c>
      <c r="C629">
        <f t="shared" si="45"/>
        <v>1974</v>
      </c>
      <c r="D629" s="12">
        <v>1499.332188699796</v>
      </c>
      <c r="E629" s="13">
        <v>0</v>
      </c>
      <c r="F629" s="13">
        <f t="shared" si="46"/>
        <v>-0.37921770885493122</v>
      </c>
      <c r="G629" s="14">
        <v>0.94000000007333318</v>
      </c>
      <c r="H629" s="12">
        <v>1500</v>
      </c>
      <c r="I629" s="13">
        <v>0</v>
      </c>
      <c r="J629" s="13">
        <f t="shared" si="47"/>
        <v>-0.94000000005476325</v>
      </c>
      <c r="K629" s="14">
        <v>0.94000000005499063</v>
      </c>
      <c r="L629" s="12">
        <v>1269.8476527035934</v>
      </c>
      <c r="M629" s="13">
        <v>0.3659090611315271</v>
      </c>
      <c r="N629" s="13">
        <f t="shared" si="48"/>
        <v>-0.42174364252877705</v>
      </c>
      <c r="O629" s="14">
        <v>0.9400000000657277</v>
      </c>
      <c r="P629" s="12">
        <v>1500.0000000000005</v>
      </c>
      <c r="Q629" s="13">
        <v>98.176572069120354</v>
      </c>
      <c r="R629" s="13">
        <f t="shared" si="49"/>
        <v>-3.6696602954679776</v>
      </c>
      <c r="S629" s="14">
        <v>0</v>
      </c>
    </row>
    <row r="630" spans="1:19" x14ac:dyDescent="0.3">
      <c r="A630">
        <f>VALUE(LEFT('SBB FNF CDEC Data'!L630,4))</f>
        <v>1974</v>
      </c>
      <c r="B630">
        <f>VALUE(RIGHT(LEFT('SBB FNF CDEC Data'!L630,6),2))</f>
        <v>2</v>
      </c>
      <c r="C630">
        <f t="shared" si="45"/>
        <v>1974</v>
      </c>
      <c r="D630" s="12">
        <v>1499.9999999999998</v>
      </c>
      <c r="E630" s="13">
        <v>1.1561175201924239</v>
      </c>
      <c r="F630" s="13">
        <f t="shared" si="46"/>
        <v>0.48830621998865764</v>
      </c>
      <c r="G630" s="14">
        <v>0</v>
      </c>
      <c r="H630" s="12">
        <v>1500.0000000000027</v>
      </c>
      <c r="I630" s="13">
        <v>0.48835229485200993</v>
      </c>
      <c r="J630" s="13">
        <f t="shared" si="47"/>
        <v>0.48835229484928144</v>
      </c>
      <c r="K630" s="14">
        <v>0</v>
      </c>
      <c r="L630" s="12">
        <v>1270.0000000000023</v>
      </c>
      <c r="M630" s="13">
        <v>0.6096936922493813</v>
      </c>
      <c r="N630" s="13">
        <f t="shared" si="48"/>
        <v>0.45734639584054715</v>
      </c>
      <c r="O630" s="14">
        <v>0</v>
      </c>
      <c r="P630" s="12">
        <v>1499.9999999999995</v>
      </c>
      <c r="Q630" s="13">
        <v>0.48835229485150966</v>
      </c>
      <c r="R630" s="13">
        <f t="shared" si="49"/>
        <v>0.48835229485241916</v>
      </c>
      <c r="S630" s="14">
        <v>0</v>
      </c>
    </row>
    <row r="631" spans="1:19" x14ac:dyDescent="0.3">
      <c r="A631">
        <f>VALUE(LEFT('SBB FNF CDEC Data'!L631,4))</f>
        <v>1974</v>
      </c>
      <c r="B631">
        <f>VALUE(RIGHT(LEFT('SBB FNF CDEC Data'!L631,6),2))</f>
        <v>3</v>
      </c>
      <c r="C631">
        <f t="shared" si="45"/>
        <v>1974</v>
      </c>
      <c r="D631" s="12">
        <v>1499.9999999999966</v>
      </c>
      <c r="E631" s="13">
        <v>0</v>
      </c>
      <c r="F631" s="13">
        <f t="shared" si="46"/>
        <v>-0.35489886741227561</v>
      </c>
      <c r="G631" s="14">
        <v>0.35489886741545884</v>
      </c>
      <c r="H631" s="12">
        <v>1500.0000000000034</v>
      </c>
      <c r="I631" s="13">
        <v>0</v>
      </c>
      <c r="J631" s="13">
        <f t="shared" si="47"/>
        <v>-0.48090622078209139</v>
      </c>
      <c r="K631" s="14">
        <v>0.48090622078140927</v>
      </c>
      <c r="L631" s="12">
        <v>1270</v>
      </c>
      <c r="M631" s="13">
        <v>0</v>
      </c>
      <c r="N631" s="13">
        <f t="shared" si="48"/>
        <v>-0.33471490523529868</v>
      </c>
      <c r="O631" s="14">
        <v>0.33471490523757241</v>
      </c>
      <c r="P631" s="12">
        <v>1500</v>
      </c>
      <c r="Q631" s="13">
        <v>0</v>
      </c>
      <c r="R631" s="13">
        <f t="shared" si="49"/>
        <v>-4.5474735088646412E-13</v>
      </c>
      <c r="S631" s="14">
        <v>0</v>
      </c>
    </row>
    <row r="632" spans="1:19" x14ac:dyDescent="0.3">
      <c r="A632">
        <f>VALUE(LEFT('SBB FNF CDEC Data'!L632,4))</f>
        <v>1974</v>
      </c>
      <c r="B632">
        <f>VALUE(RIGHT(LEFT('SBB FNF CDEC Data'!L632,6),2))</f>
        <v>4</v>
      </c>
      <c r="C632">
        <f t="shared" si="45"/>
        <v>1974</v>
      </c>
      <c r="D632" s="12">
        <v>1500</v>
      </c>
      <c r="E632" s="13">
        <v>2.9063707582183569</v>
      </c>
      <c r="F632" s="13">
        <f t="shared" si="46"/>
        <v>2.9063707582149463</v>
      </c>
      <c r="G632" s="14">
        <v>0</v>
      </c>
      <c r="H632" s="12">
        <v>1500</v>
      </c>
      <c r="I632" s="13">
        <v>2.9063707582112945</v>
      </c>
      <c r="J632" s="13">
        <f t="shared" si="47"/>
        <v>2.9063707582147051</v>
      </c>
      <c r="K632" s="14">
        <v>0</v>
      </c>
      <c r="L632" s="12">
        <v>1269.9999999999995</v>
      </c>
      <c r="M632" s="13">
        <v>2.7219196535260513</v>
      </c>
      <c r="N632" s="13">
        <f t="shared" si="48"/>
        <v>2.721919653526506</v>
      </c>
      <c r="O632" s="14">
        <v>0</v>
      </c>
      <c r="P632" s="12">
        <v>1500.0000000000005</v>
      </c>
      <c r="Q632" s="13">
        <v>2.9063707582153078</v>
      </c>
      <c r="R632" s="13">
        <f t="shared" si="49"/>
        <v>2.906370758214853</v>
      </c>
      <c r="S632" s="14">
        <v>0</v>
      </c>
    </row>
    <row r="633" spans="1:19" x14ac:dyDescent="0.3">
      <c r="A633">
        <f>VALUE(LEFT('SBB FNF CDEC Data'!L633,4))</f>
        <v>1974</v>
      </c>
      <c r="B633">
        <f>VALUE(RIGHT(LEFT('SBB FNF CDEC Data'!L633,6),2))</f>
        <v>5</v>
      </c>
      <c r="C633">
        <f t="shared" si="45"/>
        <v>1974</v>
      </c>
      <c r="D633" s="12">
        <v>1493.0008038547169</v>
      </c>
      <c r="E633" s="13">
        <v>0</v>
      </c>
      <c r="F633" s="13">
        <f t="shared" si="46"/>
        <v>6.999196145283122</v>
      </c>
      <c r="G633" s="14">
        <v>0</v>
      </c>
      <c r="H633" s="12">
        <v>1493.0008038547169</v>
      </c>
      <c r="I633" s="13">
        <v>0</v>
      </c>
      <c r="J633" s="13">
        <f t="shared" si="47"/>
        <v>6.999196145283122</v>
      </c>
      <c r="K633" s="14">
        <v>0</v>
      </c>
      <c r="L633" s="12">
        <v>1263.4458323537733</v>
      </c>
      <c r="M633" s="13">
        <v>0</v>
      </c>
      <c r="N633" s="13">
        <f t="shared" si="48"/>
        <v>6.554167646226233</v>
      </c>
      <c r="O633" s="14">
        <v>0</v>
      </c>
      <c r="P633" s="12">
        <v>1493.0008038547171</v>
      </c>
      <c r="Q633" s="13">
        <v>0</v>
      </c>
      <c r="R633" s="13">
        <f t="shared" si="49"/>
        <v>6.9991961452833493</v>
      </c>
      <c r="S633" s="14">
        <v>0</v>
      </c>
    </row>
    <row r="634" spans="1:19" x14ac:dyDescent="0.3">
      <c r="A634">
        <f>VALUE(LEFT('SBB FNF CDEC Data'!L634,4))</f>
        <v>1974</v>
      </c>
      <c r="B634">
        <f>VALUE(RIGHT(LEFT('SBB FNF CDEC Data'!L634,6),2))</f>
        <v>6</v>
      </c>
      <c r="C634">
        <f t="shared" si="45"/>
        <v>1974</v>
      </c>
      <c r="D634" s="12">
        <v>1484.535741815504</v>
      </c>
      <c r="E634" s="13">
        <v>0</v>
      </c>
      <c r="F634" s="13">
        <f t="shared" si="46"/>
        <v>8.4650620392128531</v>
      </c>
      <c r="G634" s="14">
        <v>0</v>
      </c>
      <c r="H634" s="12">
        <v>1484.5357418155022</v>
      </c>
      <c r="I634" s="13">
        <v>0</v>
      </c>
      <c r="J634" s="13">
        <f t="shared" si="47"/>
        <v>8.465062039214672</v>
      </c>
      <c r="K634" s="14">
        <v>0</v>
      </c>
      <c r="L634" s="12">
        <v>1255.5220458912195</v>
      </c>
      <c r="M634" s="13">
        <v>0</v>
      </c>
      <c r="N634" s="13">
        <f t="shared" si="48"/>
        <v>7.923786462553835</v>
      </c>
      <c r="O634" s="14">
        <v>0</v>
      </c>
      <c r="P634" s="12">
        <v>1484.5357418155027</v>
      </c>
      <c r="Q634" s="13">
        <v>0</v>
      </c>
      <c r="R634" s="13">
        <f t="shared" si="49"/>
        <v>8.4650620392144447</v>
      </c>
      <c r="S634" s="14">
        <v>0</v>
      </c>
    </row>
    <row r="635" spans="1:19" x14ac:dyDescent="0.3">
      <c r="A635">
        <f>VALUE(LEFT('SBB FNF CDEC Data'!L635,4))</f>
        <v>1974</v>
      </c>
      <c r="B635">
        <f>VALUE(RIGHT(LEFT('SBB FNF CDEC Data'!L635,6),2))</f>
        <v>7</v>
      </c>
      <c r="C635">
        <f t="shared" si="45"/>
        <v>1974</v>
      </c>
      <c r="D635" s="12">
        <v>1473.9159314245537</v>
      </c>
      <c r="E635" s="13">
        <v>1.3574214171728071E-4</v>
      </c>
      <c r="F635" s="13">
        <f t="shared" si="46"/>
        <v>8.1199461329267351</v>
      </c>
      <c r="G635" s="14">
        <v>2.5000000001652891</v>
      </c>
      <c r="H635" s="12">
        <v>1473.9159325816076</v>
      </c>
      <c r="I635" s="13">
        <v>1.3690046962206177E-4</v>
      </c>
      <c r="J635" s="13">
        <f t="shared" si="47"/>
        <v>8.1199461341988908</v>
      </c>
      <c r="K635" s="14">
        <v>2.5000000001652891</v>
      </c>
      <c r="L635" s="12">
        <v>1245.4252759274555</v>
      </c>
      <c r="M635" s="13">
        <v>1.5380300653640072E-4</v>
      </c>
      <c r="N635" s="13">
        <f t="shared" si="48"/>
        <v>7.5969237666052649</v>
      </c>
      <c r="O635" s="14">
        <v>2.5000000001652891</v>
      </c>
      <c r="P635" s="12">
        <v>1473.9159370845805</v>
      </c>
      <c r="Q635" s="13">
        <v>1.4140839425149778E-4</v>
      </c>
      <c r="R635" s="13">
        <f t="shared" si="49"/>
        <v>8.1199461391511321</v>
      </c>
      <c r="S635" s="14">
        <v>2.5000000001652891</v>
      </c>
    </row>
    <row r="636" spans="1:19" x14ac:dyDescent="0.3">
      <c r="A636">
        <f>VALUE(LEFT('SBB FNF CDEC Data'!L636,4))</f>
        <v>1974</v>
      </c>
      <c r="B636">
        <f>VALUE(RIGHT(LEFT('SBB FNF CDEC Data'!L636,6),2))</f>
        <v>8</v>
      </c>
      <c r="C636">
        <f t="shared" si="45"/>
        <v>1974</v>
      </c>
      <c r="D636" s="12">
        <v>1437.3808206649214</v>
      </c>
      <c r="E636" s="13">
        <v>0</v>
      </c>
      <c r="F636" s="13">
        <f t="shared" si="46"/>
        <v>8.9489038612566816</v>
      </c>
      <c r="G636" s="14">
        <v>27.586206898375607</v>
      </c>
      <c r="H636" s="12">
        <v>1437.380821819062</v>
      </c>
      <c r="I636" s="13">
        <v>0</v>
      </c>
      <c r="J636" s="13">
        <f t="shared" si="47"/>
        <v>8.9489038641700205</v>
      </c>
      <c r="K636" s="14">
        <v>27.586206898375607</v>
      </c>
      <c r="L636" s="12">
        <v>1209.4784035761181</v>
      </c>
      <c r="M636" s="13">
        <v>0</v>
      </c>
      <c r="N636" s="13">
        <f t="shared" si="48"/>
        <v>8.3606654529617224</v>
      </c>
      <c r="O636" s="14">
        <v>27.586206898375611</v>
      </c>
      <c r="P636" s="12">
        <v>1437.3808263106971</v>
      </c>
      <c r="Q636" s="13">
        <v>0</v>
      </c>
      <c r="R636" s="13">
        <f t="shared" si="49"/>
        <v>8.9489038755077814</v>
      </c>
      <c r="S636" s="14">
        <v>27.586206898375607</v>
      </c>
    </row>
    <row r="637" spans="1:19" x14ac:dyDescent="0.3">
      <c r="A637">
        <f>VALUE(LEFT('SBB FNF CDEC Data'!L637,4))</f>
        <v>1974</v>
      </c>
      <c r="B637">
        <f>VALUE(RIGHT(LEFT('SBB FNF CDEC Data'!L637,6),2))</f>
        <v>9</v>
      </c>
      <c r="C637">
        <f t="shared" si="45"/>
        <v>1974</v>
      </c>
      <c r="D637" s="12">
        <v>1402.0969853664999</v>
      </c>
      <c r="E637" s="13">
        <v>0</v>
      </c>
      <c r="F637" s="13">
        <f t="shared" si="46"/>
        <v>7.6976284000459287</v>
      </c>
      <c r="G637" s="14">
        <v>27.586206898375607</v>
      </c>
      <c r="H637" s="12">
        <v>1402.0969865181503</v>
      </c>
      <c r="I637" s="13">
        <v>0</v>
      </c>
      <c r="J637" s="13">
        <f t="shared" si="47"/>
        <v>7.6976284025361252</v>
      </c>
      <c r="K637" s="14">
        <v>27.586206898375607</v>
      </c>
      <c r="L637" s="12">
        <v>1174.7198123572082</v>
      </c>
      <c r="M637" s="13">
        <v>0</v>
      </c>
      <c r="N637" s="13">
        <f t="shared" si="48"/>
        <v>7.1723843205343343</v>
      </c>
      <c r="O637" s="14">
        <v>27.586206898375607</v>
      </c>
      <c r="P637" s="12">
        <v>1402.096991000094</v>
      </c>
      <c r="Q637" s="13">
        <v>0</v>
      </c>
      <c r="R637" s="13">
        <f t="shared" si="49"/>
        <v>7.6976284122274734</v>
      </c>
      <c r="S637" s="14">
        <v>27.586206898375607</v>
      </c>
    </row>
    <row r="638" spans="1:19" x14ac:dyDescent="0.3">
      <c r="A638">
        <f>VALUE(LEFT('SBB FNF CDEC Data'!L638,4))</f>
        <v>1974</v>
      </c>
      <c r="B638">
        <f>VALUE(RIGHT(LEFT('SBB FNF CDEC Data'!L638,6),2))</f>
        <v>10</v>
      </c>
      <c r="C638">
        <f t="shared" si="45"/>
        <v>1975</v>
      </c>
      <c r="D638" s="12">
        <v>1371.057188276407</v>
      </c>
      <c r="E638" s="13">
        <v>1.8717724772259939E-4</v>
      </c>
      <c r="F638" s="13">
        <f t="shared" si="46"/>
        <v>3.4537773689649747</v>
      </c>
      <c r="G638" s="14">
        <v>27.586206898375607</v>
      </c>
      <c r="H638" s="12">
        <v>1371.0571910509366</v>
      </c>
      <c r="I638" s="13">
        <v>1.8880204738818516E-4</v>
      </c>
      <c r="J638" s="13">
        <f t="shared" si="47"/>
        <v>3.45377737088549</v>
      </c>
      <c r="K638" s="14">
        <v>27.586206898375607</v>
      </c>
      <c r="L638" s="12">
        <v>1143.9234168138137</v>
      </c>
      <c r="M638" s="13">
        <v>2.1228168399982844E-4</v>
      </c>
      <c r="N638" s="13">
        <f t="shared" si="48"/>
        <v>3.2104009267029028</v>
      </c>
      <c r="O638" s="14">
        <v>27.586206898375607</v>
      </c>
      <c r="P638" s="12">
        <v>1371.0572018626578</v>
      </c>
      <c r="Q638" s="13">
        <v>1.9513930517558553E-4</v>
      </c>
      <c r="R638" s="13">
        <f t="shared" si="49"/>
        <v>3.4537773783657428</v>
      </c>
      <c r="S638" s="14">
        <v>27.586206898375607</v>
      </c>
    </row>
    <row r="639" spans="1:19" x14ac:dyDescent="0.3">
      <c r="A639">
        <f>VALUE(LEFT('SBB FNF CDEC Data'!L639,4))</f>
        <v>1974</v>
      </c>
      <c r="B639">
        <f>VALUE(RIGHT(LEFT('SBB FNF CDEC Data'!L639,6),2))</f>
        <v>11</v>
      </c>
      <c r="C639">
        <f t="shared" si="45"/>
        <v>1975</v>
      </c>
      <c r="D639" s="12">
        <v>1369.907133332383</v>
      </c>
      <c r="E639" s="13">
        <v>2.7323406103038251E-5</v>
      </c>
      <c r="F639" s="13">
        <f t="shared" si="46"/>
        <v>1.1500822674301805</v>
      </c>
      <c r="G639" s="14">
        <v>0</v>
      </c>
      <c r="H639" s="12">
        <v>1369.9071363465046</v>
      </c>
      <c r="I639" s="13">
        <v>2.7563945652221958E-5</v>
      </c>
      <c r="J639" s="13">
        <f t="shared" si="47"/>
        <v>1.150082268377675</v>
      </c>
      <c r="K639" s="14">
        <v>0</v>
      </c>
      <c r="L639" s="12">
        <v>1142.8556808051958</v>
      </c>
      <c r="M639" s="13">
        <v>3.1090117561584615E-5</v>
      </c>
      <c r="N639" s="13">
        <f t="shared" si="48"/>
        <v>1.0677670987354466</v>
      </c>
      <c r="O639" s="14">
        <v>0</v>
      </c>
      <c r="P639" s="12">
        <v>1369.9071480935156</v>
      </c>
      <c r="Q639" s="13">
        <v>2.8502926513348962E-5</v>
      </c>
      <c r="R639" s="13">
        <f t="shared" si="49"/>
        <v>1.1500822720687456</v>
      </c>
      <c r="S639" s="14">
        <v>0</v>
      </c>
    </row>
    <row r="640" spans="1:19" x14ac:dyDescent="0.3">
      <c r="A640">
        <f>VALUE(LEFT('SBB FNF CDEC Data'!L640,4))</f>
        <v>1974</v>
      </c>
      <c r="B640">
        <f>VALUE(RIGHT(LEFT('SBB FNF CDEC Data'!L640,6),2))</f>
        <v>12</v>
      </c>
      <c r="C640">
        <f t="shared" si="45"/>
        <v>1975</v>
      </c>
      <c r="D640" s="12">
        <v>1373.5646556449194</v>
      </c>
      <c r="E640" s="13">
        <v>0</v>
      </c>
      <c r="F640" s="13">
        <f t="shared" si="46"/>
        <v>-3.6575223125364573</v>
      </c>
      <c r="G640" s="14">
        <v>0</v>
      </c>
      <c r="H640" s="12">
        <v>1373.5646586621767</v>
      </c>
      <c r="I640" s="13">
        <v>0</v>
      </c>
      <c r="J640" s="13">
        <f t="shared" si="47"/>
        <v>-3.6575223156721677</v>
      </c>
      <c r="K640" s="14">
        <v>0</v>
      </c>
      <c r="L640" s="12">
        <v>1146.2516441213345</v>
      </c>
      <c r="M640" s="13">
        <v>0</v>
      </c>
      <c r="N640" s="13">
        <f t="shared" si="48"/>
        <v>-3.3959633161387046</v>
      </c>
      <c r="O640" s="14">
        <v>0</v>
      </c>
      <c r="P640" s="12">
        <v>1373.5646704214146</v>
      </c>
      <c r="Q640" s="13">
        <v>0</v>
      </c>
      <c r="R640" s="13">
        <f t="shared" si="49"/>
        <v>-3.6575223278989597</v>
      </c>
      <c r="S640" s="14">
        <v>0</v>
      </c>
    </row>
    <row r="641" spans="1:19" x14ac:dyDescent="0.3">
      <c r="A641">
        <f>VALUE(LEFT('SBB FNF CDEC Data'!L641,4))</f>
        <v>1975</v>
      </c>
      <c r="B641">
        <f>VALUE(RIGHT(LEFT('SBB FNF CDEC Data'!L641,6),2))</f>
        <v>1</v>
      </c>
      <c r="C641">
        <f t="shared" si="45"/>
        <v>1975</v>
      </c>
      <c r="D641" s="12">
        <v>1373.4504613198226</v>
      </c>
      <c r="E641" s="13">
        <v>0</v>
      </c>
      <c r="F641" s="13">
        <f t="shared" si="46"/>
        <v>0.11419432509683247</v>
      </c>
      <c r="G641" s="14">
        <v>0</v>
      </c>
      <c r="H641" s="12">
        <v>1373.4504643369817</v>
      </c>
      <c r="I641" s="13">
        <v>0</v>
      </c>
      <c r="J641" s="13">
        <f t="shared" si="47"/>
        <v>0.1141943251950579</v>
      </c>
      <c r="K641" s="14">
        <v>0</v>
      </c>
      <c r="L641" s="12">
        <v>1146.1456063518997</v>
      </c>
      <c r="M641" s="13">
        <v>0</v>
      </c>
      <c r="N641" s="13">
        <f t="shared" si="48"/>
        <v>0.10603776943480625</v>
      </c>
      <c r="O641" s="14">
        <v>0</v>
      </c>
      <c r="P641" s="12">
        <v>1373.4504760958384</v>
      </c>
      <c r="Q641" s="13">
        <v>0</v>
      </c>
      <c r="R641" s="13">
        <f t="shared" si="49"/>
        <v>0.11419432557613618</v>
      </c>
      <c r="S641" s="14">
        <v>0</v>
      </c>
    </row>
    <row r="642" spans="1:19" x14ac:dyDescent="0.3">
      <c r="A642">
        <f>VALUE(LEFT('SBB FNF CDEC Data'!L642,4))</f>
        <v>1975</v>
      </c>
      <c r="B642">
        <f>VALUE(RIGHT(LEFT('SBB FNF CDEC Data'!L642,6),2))</f>
        <v>2</v>
      </c>
      <c r="C642">
        <f t="shared" si="45"/>
        <v>1975</v>
      </c>
      <c r="D642" s="12">
        <v>1500</v>
      </c>
      <c r="E642" s="13">
        <v>120.27417092752562</v>
      </c>
      <c r="F642" s="13">
        <f t="shared" si="46"/>
        <v>-6.2753677526518032</v>
      </c>
      <c r="G642" s="14">
        <v>0</v>
      </c>
      <c r="H642" s="12">
        <v>1499.8560720775713</v>
      </c>
      <c r="I642" s="13">
        <v>120.1303661055788</v>
      </c>
      <c r="J642" s="13">
        <f t="shared" si="47"/>
        <v>-6.2752416350108291</v>
      </c>
      <c r="K642" s="14">
        <v>0</v>
      </c>
      <c r="L642" s="12">
        <v>1270.0000000000009</v>
      </c>
      <c r="M642" s="13">
        <v>118.00183944652063</v>
      </c>
      <c r="N642" s="13">
        <f t="shared" si="48"/>
        <v>-5.8525542015805883</v>
      </c>
      <c r="O642" s="14">
        <v>0</v>
      </c>
      <c r="P642" s="12">
        <v>1499.9999999999998</v>
      </c>
      <c r="Q642" s="13">
        <v>120.27415613856182</v>
      </c>
      <c r="R642" s="13">
        <f t="shared" si="49"/>
        <v>-6.2753677655995119</v>
      </c>
      <c r="S642" s="14">
        <v>0</v>
      </c>
    </row>
    <row r="643" spans="1:19" x14ac:dyDescent="0.3">
      <c r="A643">
        <f>VALUE(LEFT('SBB FNF CDEC Data'!L643,4))</f>
        <v>1975</v>
      </c>
      <c r="B643">
        <f>VALUE(RIGHT(LEFT('SBB FNF CDEC Data'!L643,6),2))</f>
        <v>3</v>
      </c>
      <c r="C643">
        <f t="shared" ref="C643:C706" si="50">IF(B643&gt;=10,A643+1,A643)</f>
        <v>1975</v>
      </c>
      <c r="D643" s="12">
        <v>1498.7867470891711</v>
      </c>
      <c r="E643" s="13">
        <v>0</v>
      </c>
      <c r="F643" s="13">
        <f t="shared" si="46"/>
        <v>-0.1718482218594557</v>
      </c>
      <c r="G643" s="14">
        <v>1.3851011326883975</v>
      </c>
      <c r="H643" s="12">
        <v>1491.3976113441693</v>
      </c>
      <c r="I643" s="13">
        <v>0</v>
      </c>
      <c r="J643" s="13">
        <f t="shared" si="47"/>
        <v>-0.23920627513020598</v>
      </c>
      <c r="K643" s="14">
        <v>8.6976670085322407</v>
      </c>
      <c r="L643" s="12">
        <v>1269.6637159589322</v>
      </c>
      <c r="M643" s="13">
        <v>0</v>
      </c>
      <c r="N643" s="13">
        <f t="shared" si="48"/>
        <v>-1.0690010538084558</v>
      </c>
      <c r="O643" s="14">
        <v>1.4052850948771216</v>
      </c>
      <c r="P643" s="12">
        <v>1492.4102464347507</v>
      </c>
      <c r="Q643" s="13">
        <v>0</v>
      </c>
      <c r="R643" s="13">
        <f t="shared" si="49"/>
        <v>-1.107913443292972</v>
      </c>
      <c r="S643" s="14">
        <v>8.6976670085420835</v>
      </c>
    </row>
    <row r="644" spans="1:19" x14ac:dyDescent="0.3">
      <c r="A644">
        <f>VALUE(LEFT('SBB FNF CDEC Data'!L644,4))</f>
        <v>1975</v>
      </c>
      <c r="B644">
        <f>VALUE(RIGHT(LEFT('SBB FNF CDEC Data'!L644,6),2))</f>
        <v>4</v>
      </c>
      <c r="C644">
        <f t="shared" si="50"/>
        <v>1975</v>
      </c>
      <c r="D644" s="12">
        <v>1495.7867984592106</v>
      </c>
      <c r="E644" s="13">
        <v>0</v>
      </c>
      <c r="F644" s="13">
        <f t="shared" ref="F644:F707" si="51">(E644-G644)-(D644-D643)</f>
        <v>2.9999486299604996</v>
      </c>
      <c r="G644" s="14">
        <v>0</v>
      </c>
      <c r="H644" s="12">
        <v>1488.4037547486023</v>
      </c>
      <c r="I644" s="13">
        <v>0</v>
      </c>
      <c r="J644" s="13">
        <f t="shared" ref="J644:J707" si="52">(I644-K644)-(H644-H643)</f>
        <v>2.9938565955669674</v>
      </c>
      <c r="K644" s="14">
        <v>0</v>
      </c>
      <c r="L644" s="12">
        <v>1266.8537010538798</v>
      </c>
      <c r="M644" s="13">
        <v>0</v>
      </c>
      <c r="N644" s="13">
        <f t="shared" ref="N644:N707" si="53">(M644-O644)-(L644-L643)</f>
        <v>2.8100149050524124</v>
      </c>
      <c r="O644" s="14">
        <v>0</v>
      </c>
      <c r="P644" s="12">
        <v>1489.4155549614093</v>
      </c>
      <c r="Q644" s="13">
        <v>0</v>
      </c>
      <c r="R644" s="13">
        <f t="shared" ref="R644:R707" si="54">(Q644-S644)-(P644-P643)</f>
        <v>2.9946914733413905</v>
      </c>
      <c r="S644" s="14">
        <v>0</v>
      </c>
    </row>
    <row r="645" spans="1:19" x14ac:dyDescent="0.3">
      <c r="A645">
        <f>VALUE(LEFT('SBB FNF CDEC Data'!L645,4))</f>
        <v>1975</v>
      </c>
      <c r="B645">
        <f>VALUE(RIGHT(LEFT('SBB FNF CDEC Data'!L645,6),2))</f>
        <v>5</v>
      </c>
      <c r="C645">
        <f t="shared" si="50"/>
        <v>1975</v>
      </c>
      <c r="D645" s="12">
        <v>1487.5692820618492</v>
      </c>
      <c r="E645" s="13">
        <v>0</v>
      </c>
      <c r="F645" s="13">
        <f t="shared" si="51"/>
        <v>8.2175163973613508</v>
      </c>
      <c r="G645" s="14">
        <v>0</v>
      </c>
      <c r="H645" s="12">
        <v>1480.202958480663</v>
      </c>
      <c r="I645" s="13">
        <v>0</v>
      </c>
      <c r="J645" s="13">
        <f t="shared" si="52"/>
        <v>8.2007962679392676</v>
      </c>
      <c r="K645" s="14">
        <v>0</v>
      </c>
      <c r="L645" s="12">
        <v>1259.1583562565099</v>
      </c>
      <c r="M645" s="13">
        <v>0</v>
      </c>
      <c r="N645" s="13">
        <f t="shared" si="53"/>
        <v>7.6953447973698985</v>
      </c>
      <c r="O645" s="14">
        <v>0</v>
      </c>
      <c r="P645" s="12">
        <v>1481.2124672859868</v>
      </c>
      <c r="Q645" s="13">
        <v>0</v>
      </c>
      <c r="R645" s="13">
        <f t="shared" si="54"/>
        <v>8.2030876754224664</v>
      </c>
      <c r="S645" s="14">
        <v>0</v>
      </c>
    </row>
    <row r="646" spans="1:19" x14ac:dyDescent="0.3">
      <c r="A646">
        <f>VALUE(LEFT('SBB FNF CDEC Data'!L646,4))</f>
        <v>1975</v>
      </c>
      <c r="B646">
        <f>VALUE(RIGHT(LEFT('SBB FNF CDEC Data'!L646,6),2))</f>
        <v>6</v>
      </c>
      <c r="C646">
        <f t="shared" si="50"/>
        <v>1975</v>
      </c>
      <c r="D646" s="12">
        <v>1476.4318736529283</v>
      </c>
      <c r="E646" s="13">
        <v>0</v>
      </c>
      <c r="F646" s="13">
        <f t="shared" si="51"/>
        <v>9.4862289495983418</v>
      </c>
      <c r="G646" s="14">
        <v>1.6511794593225768</v>
      </c>
      <c r="H646" s="12">
        <v>1469.0848778223158</v>
      </c>
      <c r="I646" s="13">
        <v>0</v>
      </c>
      <c r="J646" s="13">
        <f t="shared" si="52"/>
        <v>9.4669011990266245</v>
      </c>
      <c r="K646" s="14">
        <v>1.6511794593206286</v>
      </c>
      <c r="L646" s="12">
        <v>1248.6281172771983</v>
      </c>
      <c r="M646" s="13">
        <v>0</v>
      </c>
      <c r="N646" s="13">
        <f t="shared" si="53"/>
        <v>8.8790595199910332</v>
      </c>
      <c r="O646" s="14">
        <v>1.6511794593206286</v>
      </c>
      <c r="P646" s="12">
        <v>1470.0917378485526</v>
      </c>
      <c r="Q646" s="13">
        <v>0</v>
      </c>
      <c r="R646" s="13">
        <f t="shared" si="54"/>
        <v>9.4695499781135481</v>
      </c>
      <c r="S646" s="14">
        <v>1.6511794593206455</v>
      </c>
    </row>
    <row r="647" spans="1:19" x14ac:dyDescent="0.3">
      <c r="A647">
        <f>VALUE(LEFT('SBB FNF CDEC Data'!L647,4))</f>
        <v>1975</v>
      </c>
      <c r="B647">
        <f>VALUE(RIGHT(LEFT('SBB FNF CDEC Data'!L647,6),2))</f>
        <v>7</v>
      </c>
      <c r="C647">
        <f t="shared" si="50"/>
        <v>1975</v>
      </c>
      <c r="D647" s="12">
        <v>1465.106152199359</v>
      </c>
      <c r="E647" s="13">
        <v>1.5346095922146182E-4</v>
      </c>
      <c r="F647" s="13">
        <f t="shared" si="51"/>
        <v>8.8258749143631903</v>
      </c>
      <c r="G647" s="14">
        <v>2.5000000001652891</v>
      </c>
      <c r="H647" s="12">
        <v>1457.7771529945144</v>
      </c>
      <c r="I647" s="13">
        <v>1.5519544571023465E-4</v>
      </c>
      <c r="J647" s="13">
        <f t="shared" si="52"/>
        <v>8.8078800230818146</v>
      </c>
      <c r="K647" s="14">
        <v>2.5000000001652891</v>
      </c>
      <c r="L647" s="12">
        <v>1237.8724782332033</v>
      </c>
      <c r="M647" s="13">
        <v>1.738164800117471E-4</v>
      </c>
      <c r="N647" s="13">
        <f t="shared" si="53"/>
        <v>8.2558128603096836</v>
      </c>
      <c r="O647" s="14">
        <v>2.5000000001652891</v>
      </c>
      <c r="P647" s="12">
        <v>1458.7815520084682</v>
      </c>
      <c r="Q647" s="13">
        <v>1.6030895315205149E-4</v>
      </c>
      <c r="R647" s="13">
        <f t="shared" si="54"/>
        <v>8.8103461488722488</v>
      </c>
      <c r="S647" s="14">
        <v>2.5000000001652891</v>
      </c>
    </row>
    <row r="648" spans="1:19" x14ac:dyDescent="0.3">
      <c r="A648">
        <f>VALUE(LEFT('SBB FNF CDEC Data'!L648,4))</f>
        <v>1975</v>
      </c>
      <c r="B648">
        <f>VALUE(RIGHT(LEFT('SBB FNF CDEC Data'!L648,6),2))</f>
        <v>8</v>
      </c>
      <c r="C648">
        <f t="shared" si="50"/>
        <v>1975</v>
      </c>
      <c r="D648" s="12">
        <v>1428.0042703457998</v>
      </c>
      <c r="E648" s="13">
        <v>0</v>
      </c>
      <c r="F648" s="13">
        <f t="shared" si="51"/>
        <v>7.9696488152196778</v>
      </c>
      <c r="G648" s="14">
        <v>29.132233038339557</v>
      </c>
      <c r="H648" s="12">
        <v>1420.691665882392</v>
      </c>
      <c r="I648" s="13">
        <v>0</v>
      </c>
      <c r="J648" s="13">
        <f t="shared" si="52"/>
        <v>7.9532540737827802</v>
      </c>
      <c r="K648" s="14">
        <v>29.132233038339557</v>
      </c>
      <c r="L648" s="12">
        <v>1201.2964457939574</v>
      </c>
      <c r="M648" s="13">
        <v>0</v>
      </c>
      <c r="N648" s="13">
        <f t="shared" si="53"/>
        <v>7.4437994009063075</v>
      </c>
      <c r="O648" s="14">
        <v>29.132233038339557</v>
      </c>
      <c r="P648" s="12">
        <v>1421.6938380208699</v>
      </c>
      <c r="Q648" s="13">
        <v>0</v>
      </c>
      <c r="R648" s="13">
        <f t="shared" si="54"/>
        <v>7.9554809492588063</v>
      </c>
      <c r="S648" s="14">
        <v>29.132233038339557</v>
      </c>
    </row>
    <row r="649" spans="1:19" x14ac:dyDescent="0.3">
      <c r="A649">
        <f>VALUE(LEFT('SBB FNF CDEC Data'!L649,4))</f>
        <v>1975</v>
      </c>
      <c r="B649">
        <f>VALUE(RIGHT(LEFT('SBB FNF CDEC Data'!L649,6),2))</f>
        <v>9</v>
      </c>
      <c r="C649">
        <f t="shared" si="50"/>
        <v>1975</v>
      </c>
      <c r="D649" s="12">
        <v>1392.87357087799</v>
      </c>
      <c r="E649" s="13">
        <v>0</v>
      </c>
      <c r="F649" s="13">
        <f t="shared" si="51"/>
        <v>6.8956872056556371</v>
      </c>
      <c r="G649" s="14">
        <v>28.235012262154154</v>
      </c>
      <c r="H649" s="12">
        <v>1385.5751393319215</v>
      </c>
      <c r="I649" s="13">
        <v>0</v>
      </c>
      <c r="J649" s="13">
        <f t="shared" si="52"/>
        <v>6.8815142883165876</v>
      </c>
      <c r="K649" s="14">
        <v>28.235012262153965</v>
      </c>
      <c r="L649" s="12">
        <v>1166.6381241962001</v>
      </c>
      <c r="M649" s="13">
        <v>0</v>
      </c>
      <c r="N649" s="13">
        <f t="shared" si="53"/>
        <v>6.4233093356033564</v>
      </c>
      <c r="O649" s="14">
        <v>28.235012262153965</v>
      </c>
      <c r="P649" s="12">
        <v>1386.5753691114287</v>
      </c>
      <c r="Q649" s="13">
        <v>0</v>
      </c>
      <c r="R649" s="13">
        <f t="shared" si="54"/>
        <v>6.883456647287197</v>
      </c>
      <c r="S649" s="14">
        <v>28.235012262153965</v>
      </c>
    </row>
    <row r="650" spans="1:19" x14ac:dyDescent="0.3">
      <c r="A650">
        <f>VALUE(LEFT('SBB FNF CDEC Data'!L650,4))</f>
        <v>1975</v>
      </c>
      <c r="B650">
        <f>VALUE(RIGHT(LEFT('SBB FNF CDEC Data'!L650,6),2))</f>
        <v>10</v>
      </c>
      <c r="C650">
        <f t="shared" si="50"/>
        <v>1976</v>
      </c>
      <c r="D650" s="12">
        <v>1471.036395728039</v>
      </c>
      <c r="E650" s="13">
        <v>79.134545454545446</v>
      </c>
      <c r="F650" s="13">
        <f t="shared" si="51"/>
        <v>0.97172060449645414</v>
      </c>
      <c r="G650" s="14">
        <v>0</v>
      </c>
      <c r="H650" s="12">
        <v>1463.7399471770327</v>
      </c>
      <c r="I650" s="13">
        <v>79.134545454545446</v>
      </c>
      <c r="J650" s="13">
        <f t="shared" si="52"/>
        <v>0.96973760943421894</v>
      </c>
      <c r="K650" s="14">
        <v>0</v>
      </c>
      <c r="L650" s="12">
        <v>1244.8659575772367</v>
      </c>
      <c r="M650" s="13">
        <v>79.134545454545446</v>
      </c>
      <c r="N650" s="13">
        <f t="shared" si="53"/>
        <v>0.90671207350885652</v>
      </c>
      <c r="O650" s="14">
        <v>0</v>
      </c>
      <c r="P650" s="12">
        <v>1464.7399051925722</v>
      </c>
      <c r="Q650" s="13">
        <v>79.134545454545446</v>
      </c>
      <c r="R650" s="13">
        <f t="shared" si="54"/>
        <v>0.97000937340192195</v>
      </c>
      <c r="S650" s="14">
        <v>0</v>
      </c>
    </row>
    <row r="651" spans="1:19" x14ac:dyDescent="0.3">
      <c r="A651">
        <f>VALUE(LEFT('SBB FNF CDEC Data'!L651,4))</f>
        <v>1975</v>
      </c>
      <c r="B651">
        <f>VALUE(RIGHT(LEFT('SBB FNF CDEC Data'!L651,6),2))</f>
        <v>11</v>
      </c>
      <c r="C651">
        <f t="shared" si="50"/>
        <v>1976</v>
      </c>
      <c r="D651" s="12">
        <v>1483.7364918224473</v>
      </c>
      <c r="E651" s="13">
        <v>14.149091434077887</v>
      </c>
      <c r="F651" s="13">
        <f t="shared" si="51"/>
        <v>1.4489953396695778</v>
      </c>
      <c r="G651" s="14">
        <v>0</v>
      </c>
      <c r="H651" s="12">
        <v>1476.4931675763737</v>
      </c>
      <c r="I651" s="13">
        <v>14.199321243585855</v>
      </c>
      <c r="J651" s="13">
        <f t="shared" si="52"/>
        <v>1.4461008442448655</v>
      </c>
      <c r="K651" s="14">
        <v>0</v>
      </c>
      <c r="L651" s="12">
        <v>1257.6579707040685</v>
      </c>
      <c r="M651" s="13">
        <v>14.148557909651146</v>
      </c>
      <c r="N651" s="13">
        <f t="shared" si="53"/>
        <v>1.356544782819384</v>
      </c>
      <c r="O651" s="14">
        <v>0</v>
      </c>
      <c r="P651" s="12">
        <v>1477.535953282568</v>
      </c>
      <c r="Q651" s="13">
        <v>14.242555593433504</v>
      </c>
      <c r="R651" s="13">
        <f t="shared" si="54"/>
        <v>1.4465075034377115</v>
      </c>
      <c r="S651" s="14">
        <v>0</v>
      </c>
    </row>
    <row r="652" spans="1:19" x14ac:dyDescent="0.3">
      <c r="A652">
        <f>VALUE(LEFT('SBB FNF CDEC Data'!L652,4))</f>
        <v>1975</v>
      </c>
      <c r="B652">
        <f>VALUE(RIGHT(LEFT('SBB FNF CDEC Data'!L652,6),2))</f>
        <v>12</v>
      </c>
      <c r="C652">
        <f t="shared" si="50"/>
        <v>1976</v>
      </c>
      <c r="D652" s="12">
        <v>1483.6008100490435</v>
      </c>
      <c r="E652" s="13">
        <v>0</v>
      </c>
      <c r="F652" s="13">
        <f t="shared" si="51"/>
        <v>0.13568177340380316</v>
      </c>
      <c r="G652" s="14">
        <v>0</v>
      </c>
      <c r="H652" s="12">
        <v>1476.3577567272287</v>
      </c>
      <c r="I652" s="13">
        <v>0</v>
      </c>
      <c r="J652" s="13">
        <f t="shared" si="52"/>
        <v>0.13541084914504609</v>
      </c>
      <c r="K652" s="14">
        <v>0</v>
      </c>
      <c r="L652" s="12">
        <v>1257.5308766901726</v>
      </c>
      <c r="M652" s="13">
        <v>0</v>
      </c>
      <c r="N652" s="13">
        <f t="shared" si="53"/>
        <v>0.12709401389588493</v>
      </c>
      <c r="O652" s="14">
        <v>0</v>
      </c>
      <c r="P652" s="12">
        <v>1477.400503429787</v>
      </c>
      <c r="Q652" s="13">
        <v>0</v>
      </c>
      <c r="R652" s="13">
        <f t="shared" si="54"/>
        <v>0.13544985278099375</v>
      </c>
      <c r="S652" s="14">
        <v>0</v>
      </c>
    </row>
    <row r="653" spans="1:19" x14ac:dyDescent="0.3">
      <c r="A653">
        <f>VALUE(LEFT('SBB FNF CDEC Data'!L653,4))</f>
        <v>1976</v>
      </c>
      <c r="B653">
        <f>VALUE(RIGHT(LEFT('SBB FNF CDEC Data'!L653,6),2))</f>
        <v>1</v>
      </c>
      <c r="C653">
        <f t="shared" si="50"/>
        <v>1976</v>
      </c>
      <c r="D653" s="12">
        <v>1482.1378359075284</v>
      </c>
      <c r="E653" s="13">
        <v>0</v>
      </c>
      <c r="F653" s="13">
        <f t="shared" si="51"/>
        <v>1.4629741415151329</v>
      </c>
      <c r="G653" s="14">
        <v>0</v>
      </c>
      <c r="H653" s="12">
        <v>1474.8977052770979</v>
      </c>
      <c r="I653" s="13">
        <v>0</v>
      </c>
      <c r="J653" s="13">
        <f t="shared" si="52"/>
        <v>1.4600514501307771</v>
      </c>
      <c r="K653" s="14">
        <v>0</v>
      </c>
      <c r="L653" s="12">
        <v>1256.1605430165707</v>
      </c>
      <c r="M653" s="13">
        <v>0</v>
      </c>
      <c r="N653" s="13">
        <f t="shared" si="53"/>
        <v>1.3703336736018628</v>
      </c>
      <c r="O653" s="14">
        <v>0</v>
      </c>
      <c r="P653" s="12">
        <v>1475.9400312135938</v>
      </c>
      <c r="Q653" s="13">
        <v>0</v>
      </c>
      <c r="R653" s="13">
        <f t="shared" si="54"/>
        <v>1.4604722161932386</v>
      </c>
      <c r="S653" s="14">
        <v>0</v>
      </c>
    </row>
    <row r="654" spans="1:19" x14ac:dyDescent="0.3">
      <c r="A654">
        <f>VALUE(LEFT('SBB FNF CDEC Data'!L654,4))</f>
        <v>1976</v>
      </c>
      <c r="B654">
        <f>VALUE(RIGHT(LEFT('SBB FNF CDEC Data'!L654,6),2))</f>
        <v>2</v>
      </c>
      <c r="C654">
        <f t="shared" si="50"/>
        <v>1976</v>
      </c>
      <c r="D654" s="12">
        <v>1481.1992650638515</v>
      </c>
      <c r="E654" s="13">
        <v>0</v>
      </c>
      <c r="F654" s="13">
        <f t="shared" si="51"/>
        <v>0.93857084367687094</v>
      </c>
      <c r="G654" s="14">
        <v>0</v>
      </c>
      <c r="H654" s="12">
        <v>1473.961009111498</v>
      </c>
      <c r="I654" s="13">
        <v>0</v>
      </c>
      <c r="J654" s="13">
        <f t="shared" si="52"/>
        <v>0.93669616559986935</v>
      </c>
      <c r="K654" s="14">
        <v>0</v>
      </c>
      <c r="L654" s="12">
        <v>1255.2814619639362</v>
      </c>
      <c r="M654" s="13">
        <v>0</v>
      </c>
      <c r="N654" s="13">
        <f t="shared" si="53"/>
        <v>0.87908105263454672</v>
      </c>
      <c r="O654" s="14">
        <v>0</v>
      </c>
      <c r="P654" s="12">
        <v>1475.0030651595889</v>
      </c>
      <c r="Q654" s="13">
        <v>0</v>
      </c>
      <c r="R654" s="13">
        <f t="shared" si="54"/>
        <v>0.93696605400486987</v>
      </c>
      <c r="S654" s="14">
        <v>0</v>
      </c>
    </row>
    <row r="655" spans="1:19" x14ac:dyDescent="0.3">
      <c r="A655">
        <f>VALUE(LEFT('SBB FNF CDEC Data'!L655,4))</f>
        <v>1976</v>
      </c>
      <c r="B655">
        <f>VALUE(RIGHT(LEFT('SBB FNF CDEC Data'!L655,6),2))</f>
        <v>3</v>
      </c>
      <c r="C655">
        <f t="shared" si="50"/>
        <v>1976</v>
      </c>
      <c r="D655" s="12">
        <v>1465.1032352778423</v>
      </c>
      <c r="E655" s="13">
        <v>0</v>
      </c>
      <c r="F655" s="13">
        <f t="shared" si="51"/>
        <v>2.930665144781905</v>
      </c>
      <c r="G655" s="14">
        <v>13.165364641227335</v>
      </c>
      <c r="H655" s="12">
        <v>1457.8685688830217</v>
      </c>
      <c r="I655" s="13">
        <v>0</v>
      </c>
      <c r="J655" s="13">
        <f t="shared" si="52"/>
        <v>2.9247660220640395</v>
      </c>
      <c r="K655" s="14">
        <v>13.167674206412295</v>
      </c>
      <c r="L655" s="12">
        <v>1239.372510373782</v>
      </c>
      <c r="M655" s="13">
        <v>0</v>
      </c>
      <c r="N655" s="13">
        <f t="shared" si="53"/>
        <v>2.7436002623456996</v>
      </c>
      <c r="O655" s="14">
        <v>13.165351327808475</v>
      </c>
      <c r="P655" s="12">
        <v>1458.8907845007018</v>
      </c>
      <c r="Q655" s="13">
        <v>0</v>
      </c>
      <c r="R655" s="13">
        <f t="shared" si="54"/>
        <v>2.925607570436231</v>
      </c>
      <c r="S655" s="14">
        <v>13.186673088450899</v>
      </c>
    </row>
    <row r="656" spans="1:19" x14ac:dyDescent="0.3">
      <c r="A656">
        <f>VALUE(LEFT('SBB FNF CDEC Data'!L656,4))</f>
        <v>1976</v>
      </c>
      <c r="B656">
        <f>VALUE(RIGHT(LEFT('SBB FNF CDEC Data'!L656,6),2))</f>
        <v>4</v>
      </c>
      <c r="C656">
        <f t="shared" si="50"/>
        <v>1976</v>
      </c>
      <c r="D656" s="12">
        <v>1444.085242350048</v>
      </c>
      <c r="E656" s="13">
        <v>0</v>
      </c>
      <c r="F656" s="13">
        <f t="shared" si="51"/>
        <v>3.4179932763469836</v>
      </c>
      <c r="G656" s="14">
        <v>17.599999651447256</v>
      </c>
      <c r="H656" s="12">
        <v>1436.8543934372397</v>
      </c>
      <c r="I656" s="13">
        <v>0</v>
      </c>
      <c r="J656" s="13">
        <f t="shared" si="52"/>
        <v>3.4110882728418943</v>
      </c>
      <c r="K656" s="14">
        <v>17.603087172940135</v>
      </c>
      <c r="L656" s="12">
        <v>1218.5768447930111</v>
      </c>
      <c r="M656" s="13">
        <v>0</v>
      </c>
      <c r="N656" s="13">
        <f t="shared" si="53"/>
        <v>3.1956837272520957</v>
      </c>
      <c r="O656" s="14">
        <v>17.599981853518806</v>
      </c>
      <c r="P656" s="12">
        <v>1437.8502521788328</v>
      </c>
      <c r="Q656" s="13">
        <v>0</v>
      </c>
      <c r="R656" s="13">
        <f t="shared" si="54"/>
        <v>3.4120466638476756</v>
      </c>
      <c r="S656" s="14">
        <v>17.628485658021347</v>
      </c>
    </row>
    <row r="657" spans="1:19" x14ac:dyDescent="0.3">
      <c r="A657">
        <f>VALUE(LEFT('SBB FNF CDEC Data'!L657,4))</f>
        <v>1976</v>
      </c>
      <c r="B657">
        <f>VALUE(RIGHT(LEFT('SBB FNF CDEC Data'!L657,6),2))</f>
        <v>5</v>
      </c>
      <c r="C657">
        <f t="shared" si="50"/>
        <v>1976</v>
      </c>
      <c r="D657" s="12">
        <v>1416.0562621872004</v>
      </c>
      <c r="E657" s="13">
        <v>0</v>
      </c>
      <c r="F657" s="13">
        <f t="shared" si="51"/>
        <v>9.5428831833793382</v>
      </c>
      <c r="G657" s="14">
        <v>18.486096979468236</v>
      </c>
      <c r="H657" s="12">
        <v>1391.0106561774746</v>
      </c>
      <c r="I657" s="13">
        <v>0</v>
      </c>
      <c r="J657" s="13">
        <f t="shared" si="52"/>
        <v>9.4997934271046347</v>
      </c>
      <c r="K657" s="14">
        <v>36.343943832660386</v>
      </c>
      <c r="L657" s="12">
        <v>1191.184241161671</v>
      </c>
      <c r="M657" s="13">
        <v>0</v>
      </c>
      <c r="N657" s="13">
        <f t="shared" si="53"/>
        <v>8.906544738806641</v>
      </c>
      <c r="O657" s="14">
        <v>18.486058892533439</v>
      </c>
      <c r="P657" s="12">
        <v>1391.9495801079879</v>
      </c>
      <c r="Q657" s="13">
        <v>0</v>
      </c>
      <c r="R657" s="13">
        <f t="shared" si="54"/>
        <v>9.5023764031972107</v>
      </c>
      <c r="S657" s="14">
        <v>36.398295667647638</v>
      </c>
    </row>
    <row r="658" spans="1:19" x14ac:dyDescent="0.3">
      <c r="A658">
        <f>VALUE(LEFT('SBB FNF CDEC Data'!L658,4))</f>
        <v>1976</v>
      </c>
      <c r="B658">
        <f>VALUE(RIGHT(LEFT('SBB FNF CDEC Data'!L658,6),2))</f>
        <v>6</v>
      </c>
      <c r="C658">
        <f t="shared" si="50"/>
        <v>1976</v>
      </c>
      <c r="D658" s="12">
        <v>1326.1767487077525</v>
      </c>
      <c r="E658" s="13">
        <v>0</v>
      </c>
      <c r="F658" s="13">
        <f t="shared" si="51"/>
        <v>9.9872449040298648</v>
      </c>
      <c r="G658" s="14">
        <v>79.892268575418086</v>
      </c>
      <c r="H658" s="12">
        <v>1237.7791882809538</v>
      </c>
      <c r="I658" s="13">
        <v>0</v>
      </c>
      <c r="J658" s="13">
        <f t="shared" si="52"/>
        <v>9.8260853368839776</v>
      </c>
      <c r="K658" s="14">
        <v>143.40538255963685</v>
      </c>
      <c r="L658" s="12">
        <v>1101.9017544666194</v>
      </c>
      <c r="M658" s="13">
        <v>0</v>
      </c>
      <c r="N658" s="13">
        <f t="shared" si="53"/>
        <v>9.2813521072085479</v>
      </c>
      <c r="O658" s="14">
        <v>80.001134587843055</v>
      </c>
      <c r="P658" s="12">
        <v>1247.5148313222853</v>
      </c>
      <c r="Q658" s="13">
        <v>0</v>
      </c>
      <c r="R658" s="13">
        <f t="shared" si="54"/>
        <v>9.8412498343848824</v>
      </c>
      <c r="S658" s="14">
        <v>134.59349895131771</v>
      </c>
    </row>
    <row r="659" spans="1:19" x14ac:dyDescent="0.3">
      <c r="A659">
        <f>VALUE(LEFT('SBB FNF CDEC Data'!L659,4))</f>
        <v>1976</v>
      </c>
      <c r="B659">
        <f>VALUE(RIGHT(LEFT('SBB FNF CDEC Data'!L659,6),2))</f>
        <v>7</v>
      </c>
      <c r="C659">
        <f t="shared" si="50"/>
        <v>1976</v>
      </c>
      <c r="D659" s="12">
        <v>1170.4090169383817</v>
      </c>
      <c r="E659" s="13">
        <v>0</v>
      </c>
      <c r="F659" s="13">
        <f t="shared" si="51"/>
        <v>10.111930930401371</v>
      </c>
      <c r="G659" s="14">
        <v>145.65580083896944</v>
      </c>
      <c r="H659" s="12">
        <v>1074.6364365854643</v>
      </c>
      <c r="I659" s="13">
        <v>0</v>
      </c>
      <c r="J659" s="13">
        <f t="shared" si="52"/>
        <v>9.78502891055129</v>
      </c>
      <c r="K659" s="14">
        <v>153.35772278493826</v>
      </c>
      <c r="L659" s="12">
        <v>946.93420712760326</v>
      </c>
      <c r="M659" s="13">
        <v>0</v>
      </c>
      <c r="N659" s="13">
        <f t="shared" si="53"/>
        <v>9.3117926559724822</v>
      </c>
      <c r="O659" s="14">
        <v>145.65575468304368</v>
      </c>
      <c r="P659" s="12">
        <v>1082.1756190494561</v>
      </c>
      <c r="Q659" s="13">
        <v>0</v>
      </c>
      <c r="R659" s="13">
        <f t="shared" si="54"/>
        <v>9.8192527548197859</v>
      </c>
      <c r="S659" s="14">
        <v>155.51995951800939</v>
      </c>
    </row>
    <row r="660" spans="1:19" x14ac:dyDescent="0.3">
      <c r="A660">
        <f>VALUE(LEFT('SBB FNF CDEC Data'!L660,4))</f>
        <v>1976</v>
      </c>
      <c r="B660">
        <f>VALUE(RIGHT(LEFT('SBB FNF CDEC Data'!L660,6),2))</f>
        <v>8</v>
      </c>
      <c r="C660">
        <f t="shared" si="50"/>
        <v>1976</v>
      </c>
      <c r="D660" s="12">
        <v>1077.439653839667</v>
      </c>
      <c r="E660" s="13">
        <v>0</v>
      </c>
      <c r="F660" s="13">
        <f t="shared" si="51"/>
        <v>4.7184463151026819</v>
      </c>
      <c r="G660" s="14">
        <v>88.250916783611984</v>
      </c>
      <c r="H660" s="12">
        <v>983.12206530136109</v>
      </c>
      <c r="I660" s="13">
        <v>0</v>
      </c>
      <c r="J660" s="13">
        <f t="shared" si="52"/>
        <v>4.5526201250387288</v>
      </c>
      <c r="K660" s="14">
        <v>86.961751159064434</v>
      </c>
      <c r="L660" s="12">
        <v>855.67937219001294</v>
      </c>
      <c r="M660" s="13">
        <v>0</v>
      </c>
      <c r="N660" s="13">
        <f t="shared" si="53"/>
        <v>4.3004490610201742</v>
      </c>
      <c r="O660" s="14">
        <v>86.954385876570143</v>
      </c>
      <c r="P660" s="12">
        <v>988.34427020200224</v>
      </c>
      <c r="Q660" s="13">
        <v>0</v>
      </c>
      <c r="R660" s="13">
        <f t="shared" si="54"/>
        <v>4.5643450198864599</v>
      </c>
      <c r="S660" s="14">
        <v>89.26700382756745</v>
      </c>
    </row>
    <row r="661" spans="1:19" x14ac:dyDescent="0.3">
      <c r="A661">
        <f>VALUE(LEFT('SBB FNF CDEC Data'!L661,4))</f>
        <v>1976</v>
      </c>
      <c r="B661">
        <f>VALUE(RIGHT(LEFT('SBB FNF CDEC Data'!L661,6),2))</f>
        <v>9</v>
      </c>
      <c r="C661">
        <f t="shared" si="50"/>
        <v>1976</v>
      </c>
      <c r="D661" s="12">
        <v>984.65637444343997</v>
      </c>
      <c r="E661" s="13">
        <v>0</v>
      </c>
      <c r="F661" s="13">
        <f t="shared" si="51"/>
        <v>4.8447551641920512</v>
      </c>
      <c r="G661" s="14">
        <v>87.938524232034993</v>
      </c>
      <c r="H661" s="12">
        <v>890.53673352621149</v>
      </c>
      <c r="I661" s="13">
        <v>0</v>
      </c>
      <c r="J661" s="13">
        <f t="shared" si="52"/>
        <v>4.6468075431146048</v>
      </c>
      <c r="K661" s="14">
        <v>87.938524232034993</v>
      </c>
      <c r="L661" s="12">
        <v>763.36346022850239</v>
      </c>
      <c r="M661" s="13">
        <v>0</v>
      </c>
      <c r="N661" s="13">
        <f t="shared" si="53"/>
        <v>4.3773877294755579</v>
      </c>
      <c r="O661" s="14">
        <v>87.938524232034993</v>
      </c>
      <c r="P661" s="12">
        <v>902.50106459989172</v>
      </c>
      <c r="Q661" s="13">
        <v>0</v>
      </c>
      <c r="R661" s="13">
        <f t="shared" si="54"/>
        <v>4.6648103460475596</v>
      </c>
      <c r="S661" s="14">
        <v>81.178395256062956</v>
      </c>
    </row>
    <row r="662" spans="1:19" x14ac:dyDescent="0.3">
      <c r="A662">
        <f>VALUE(LEFT('SBB FNF CDEC Data'!L662,4))</f>
        <v>1976</v>
      </c>
      <c r="B662">
        <f>VALUE(RIGHT(LEFT('SBB FNF CDEC Data'!L662,6),2))</f>
        <v>10</v>
      </c>
      <c r="C662">
        <f t="shared" si="50"/>
        <v>1977</v>
      </c>
      <c r="D662" s="12">
        <v>918.96464577989832</v>
      </c>
      <c r="E662" s="13">
        <v>0</v>
      </c>
      <c r="F662" s="13">
        <f t="shared" si="51"/>
        <v>3.680584530588412</v>
      </c>
      <c r="G662" s="14">
        <v>62.011144132953241</v>
      </c>
      <c r="H662" s="12">
        <v>829.84152473812162</v>
      </c>
      <c r="I662" s="13">
        <v>0</v>
      </c>
      <c r="J662" s="13">
        <f t="shared" si="52"/>
        <v>3.5295702196329302</v>
      </c>
      <c r="K662" s="14">
        <v>57.165638568456941</v>
      </c>
      <c r="L662" s="12">
        <v>695.03182674661821</v>
      </c>
      <c r="M662" s="13">
        <v>0</v>
      </c>
      <c r="N662" s="13">
        <f t="shared" si="53"/>
        <v>3.2800038909578575</v>
      </c>
      <c r="O662" s="14">
        <v>65.051629590926325</v>
      </c>
      <c r="P662" s="12">
        <v>818.88460013232452</v>
      </c>
      <c r="Q662" s="13">
        <v>0</v>
      </c>
      <c r="R662" s="13">
        <f t="shared" si="54"/>
        <v>3.530400443510004</v>
      </c>
      <c r="S662" s="14">
        <v>80.086064024057194</v>
      </c>
    </row>
    <row r="663" spans="1:19" x14ac:dyDescent="0.3">
      <c r="A663">
        <f>VALUE(LEFT('SBB FNF CDEC Data'!L663,4))</f>
        <v>1976</v>
      </c>
      <c r="B663">
        <f>VALUE(RIGHT(LEFT('SBB FNF CDEC Data'!L663,6),2))</f>
        <v>11</v>
      </c>
      <c r="C663">
        <f t="shared" si="50"/>
        <v>1977</v>
      </c>
      <c r="D663" s="12">
        <v>838.78376154654109</v>
      </c>
      <c r="E663" s="13">
        <v>0</v>
      </c>
      <c r="F663" s="13">
        <f t="shared" si="51"/>
        <v>1.2004547174557416</v>
      </c>
      <c r="G663" s="14">
        <v>78.980429515901491</v>
      </c>
      <c r="H663" s="12">
        <v>749.68980936995229</v>
      </c>
      <c r="I663" s="13">
        <v>0</v>
      </c>
      <c r="J663" s="13">
        <f t="shared" si="52"/>
        <v>1.1488711527910169</v>
      </c>
      <c r="K663" s="14">
        <v>79.002844215378317</v>
      </c>
      <c r="L663" s="12">
        <v>614.99557819088375</v>
      </c>
      <c r="M663" s="13">
        <v>0</v>
      </c>
      <c r="N663" s="13">
        <f t="shared" si="53"/>
        <v>1.0558190398311638</v>
      </c>
      <c r="O663" s="14">
        <v>78.980429515903296</v>
      </c>
      <c r="P663" s="12">
        <v>738.74022505292248</v>
      </c>
      <c r="Q663" s="13">
        <v>0</v>
      </c>
      <c r="R663" s="13">
        <f t="shared" si="54"/>
        <v>1.1415308640237214</v>
      </c>
      <c r="S663" s="14">
        <v>79.002844215378317</v>
      </c>
    </row>
    <row r="664" spans="1:19" x14ac:dyDescent="0.3">
      <c r="A664">
        <f>VALUE(LEFT('SBB FNF CDEC Data'!L664,4))</f>
        <v>1976</v>
      </c>
      <c r="B664">
        <f>VALUE(RIGHT(LEFT('SBB FNF CDEC Data'!L664,6),2))</f>
        <v>12</v>
      </c>
      <c r="C664">
        <f t="shared" si="50"/>
        <v>1977</v>
      </c>
      <c r="D664" s="12">
        <v>825.51332452524082</v>
      </c>
      <c r="E664" s="13">
        <v>0</v>
      </c>
      <c r="F664" s="13">
        <f t="shared" si="51"/>
        <v>1.0616565326881435</v>
      </c>
      <c r="G664" s="14">
        <v>12.208780488612124</v>
      </c>
      <c r="H664" s="12">
        <v>730.83191475547221</v>
      </c>
      <c r="I664" s="13">
        <v>0</v>
      </c>
      <c r="J664" s="13">
        <f t="shared" si="52"/>
        <v>1.0066549450609159</v>
      </c>
      <c r="K664" s="14">
        <v>17.851239669419158</v>
      </c>
      <c r="L664" s="12">
        <v>601.8661047035398</v>
      </c>
      <c r="M664" s="13">
        <v>0</v>
      </c>
      <c r="N664" s="13">
        <f t="shared" si="53"/>
        <v>0.92069299873187482</v>
      </c>
      <c r="O664" s="14">
        <v>12.208780488612069</v>
      </c>
      <c r="P664" s="12">
        <v>719.8890149041423</v>
      </c>
      <c r="Q664" s="13">
        <v>0</v>
      </c>
      <c r="R664" s="13">
        <f t="shared" si="54"/>
        <v>0.9999704793610249</v>
      </c>
      <c r="S664" s="14">
        <v>17.851239669419158</v>
      </c>
    </row>
    <row r="665" spans="1:19" x14ac:dyDescent="0.3">
      <c r="A665">
        <f>VALUE(LEFT('SBB FNF CDEC Data'!L665,4))</f>
        <v>1977</v>
      </c>
      <c r="B665">
        <f>VALUE(RIGHT(LEFT('SBB FNF CDEC Data'!L665,6),2))</f>
        <v>1</v>
      </c>
      <c r="C665">
        <f t="shared" si="50"/>
        <v>1977</v>
      </c>
      <c r="D665" s="12">
        <v>826.15004493786728</v>
      </c>
      <c r="E665" s="13">
        <v>0</v>
      </c>
      <c r="F665" s="13">
        <f t="shared" si="51"/>
        <v>-0.63672041262645962</v>
      </c>
      <c r="G665" s="14">
        <v>0</v>
      </c>
      <c r="H665" s="12">
        <v>716.87274679697907</v>
      </c>
      <c r="I665" s="13">
        <v>0</v>
      </c>
      <c r="J665" s="13">
        <f t="shared" si="52"/>
        <v>-0.59937532645436242</v>
      </c>
      <c r="K665" s="14">
        <v>14.558543284947502</v>
      </c>
      <c r="L665" s="12">
        <v>602.41630477839647</v>
      </c>
      <c r="M665" s="13">
        <v>0</v>
      </c>
      <c r="N665" s="13">
        <f t="shared" si="53"/>
        <v>-0.55020007485666156</v>
      </c>
      <c r="O665" s="14">
        <v>0</v>
      </c>
      <c r="P665" s="12">
        <v>702.63252628289479</v>
      </c>
      <c r="Q665" s="13">
        <v>0</v>
      </c>
      <c r="R665" s="13">
        <f t="shared" si="54"/>
        <v>-0.59475104817397551</v>
      </c>
      <c r="S665" s="14">
        <v>17.851239669421489</v>
      </c>
    </row>
    <row r="666" spans="1:19" x14ac:dyDescent="0.3">
      <c r="A666">
        <f>VALUE(LEFT('SBB FNF CDEC Data'!L666,4))</f>
        <v>1977</v>
      </c>
      <c r="B666">
        <f>VALUE(RIGHT(LEFT('SBB FNF CDEC Data'!L666,6),2))</f>
        <v>2</v>
      </c>
      <c r="C666">
        <f t="shared" si="50"/>
        <v>1977</v>
      </c>
      <c r="D666" s="12">
        <v>824.76380675051291</v>
      </c>
      <c r="E666" s="13">
        <v>0</v>
      </c>
      <c r="F666" s="13">
        <f t="shared" si="51"/>
        <v>0.69514515288575152</v>
      </c>
      <c r="G666" s="14">
        <v>0.69109303446861392</v>
      </c>
      <c r="H666" s="12">
        <v>715.52995312724795</v>
      </c>
      <c r="I666" s="13">
        <v>0</v>
      </c>
      <c r="J666" s="13">
        <f t="shared" si="52"/>
        <v>0.65145362916066418</v>
      </c>
      <c r="K666" s="14">
        <v>0.69134004057045828</v>
      </c>
      <c r="L666" s="12">
        <v>601.78991437745844</v>
      </c>
      <c r="M666" s="13">
        <v>0</v>
      </c>
      <c r="N666" s="13">
        <f t="shared" si="53"/>
        <v>0.60080198013913744</v>
      </c>
      <c r="O666" s="14">
        <v>2.5588420798883807E-2</v>
      </c>
      <c r="P666" s="12">
        <v>684.13898299664322</v>
      </c>
      <c r="Q666" s="13">
        <v>0</v>
      </c>
      <c r="R666" s="13">
        <f t="shared" si="54"/>
        <v>0.64230361683007686</v>
      </c>
      <c r="S666" s="14">
        <v>17.851239669421489</v>
      </c>
    </row>
    <row r="667" spans="1:19" x14ac:dyDescent="0.3">
      <c r="A667">
        <f>VALUE(LEFT('SBB FNF CDEC Data'!L667,4))</f>
        <v>1977</v>
      </c>
      <c r="B667">
        <f>VALUE(RIGHT(LEFT('SBB FNF CDEC Data'!L667,6),2))</f>
        <v>3</v>
      </c>
      <c r="C667">
        <f t="shared" si="50"/>
        <v>1977</v>
      </c>
      <c r="D667" s="12">
        <v>812.87040236195185</v>
      </c>
      <c r="E667" s="13">
        <v>0</v>
      </c>
      <c r="F667" s="13">
        <f t="shared" si="51"/>
        <v>1.1294330591176251</v>
      </c>
      <c r="G667" s="14">
        <v>10.763971329443441</v>
      </c>
      <c r="H667" s="12">
        <v>703.70821099559612</v>
      </c>
      <c r="I667" s="13">
        <v>0</v>
      </c>
      <c r="J667" s="13">
        <f t="shared" si="52"/>
        <v>1.0577708022048107</v>
      </c>
      <c r="K667" s="14">
        <v>10.763971329447021</v>
      </c>
      <c r="L667" s="12">
        <v>600.81116160336899</v>
      </c>
      <c r="M667" s="13">
        <v>0</v>
      </c>
      <c r="N667" s="13">
        <f t="shared" si="53"/>
        <v>0.97875277408945749</v>
      </c>
      <c r="O667" s="14">
        <v>0</v>
      </c>
      <c r="P667" s="12">
        <v>665.2528061654973</v>
      </c>
      <c r="Q667" s="13">
        <v>0</v>
      </c>
      <c r="R667" s="13">
        <f t="shared" si="54"/>
        <v>1.0349371617247058</v>
      </c>
      <c r="S667" s="14">
        <v>17.851239669421211</v>
      </c>
    </row>
    <row r="668" spans="1:19" x14ac:dyDescent="0.3">
      <c r="A668">
        <f>VALUE(LEFT('SBB FNF CDEC Data'!L668,4))</f>
        <v>1977</v>
      </c>
      <c r="B668">
        <f>VALUE(RIGHT(LEFT('SBB FNF CDEC Data'!L668,6),2))</f>
        <v>4</v>
      </c>
      <c r="C668">
        <f t="shared" si="50"/>
        <v>1977</v>
      </c>
      <c r="D668" s="12">
        <v>701.99989550460248</v>
      </c>
      <c r="E668" s="13">
        <v>0</v>
      </c>
      <c r="F668" s="13">
        <f t="shared" si="51"/>
        <v>5.1563080223664173</v>
      </c>
      <c r="G668" s="14">
        <v>105.71419883498295</v>
      </c>
      <c r="H668" s="12">
        <v>593.30684068534924</v>
      </c>
      <c r="I668" s="13">
        <v>0</v>
      </c>
      <c r="J668" s="13">
        <f t="shared" si="52"/>
        <v>4.8088161921211565</v>
      </c>
      <c r="K668" s="14">
        <v>105.59255411812572</v>
      </c>
      <c r="L668" s="12">
        <v>490.77108022759467</v>
      </c>
      <c r="M668" s="13">
        <v>0</v>
      </c>
      <c r="N668" s="13">
        <f t="shared" si="53"/>
        <v>4.3814755632951403</v>
      </c>
      <c r="O668" s="14">
        <v>105.65860581247918</v>
      </c>
      <c r="P668" s="12">
        <v>555.97893066003599</v>
      </c>
      <c r="Q668" s="13">
        <v>0</v>
      </c>
      <c r="R668" s="13">
        <f t="shared" si="54"/>
        <v>4.6917653900252532</v>
      </c>
      <c r="S668" s="14">
        <v>104.58211011543607</v>
      </c>
    </row>
    <row r="669" spans="1:19" x14ac:dyDescent="0.3">
      <c r="A669">
        <f>VALUE(LEFT('SBB FNF CDEC Data'!L669,4))</f>
        <v>1977</v>
      </c>
      <c r="B669">
        <f>VALUE(RIGHT(LEFT('SBB FNF CDEC Data'!L669,6),2))</f>
        <v>5</v>
      </c>
      <c r="C669">
        <f t="shared" si="50"/>
        <v>1977</v>
      </c>
      <c r="D669" s="12">
        <v>663.02974151204239</v>
      </c>
      <c r="E669" s="13">
        <v>0</v>
      </c>
      <c r="F669" s="13">
        <f t="shared" si="51"/>
        <v>2.2507861979188561</v>
      </c>
      <c r="G669" s="14">
        <v>36.719367794641229</v>
      </c>
      <c r="H669" s="12">
        <v>554.46254023710173</v>
      </c>
      <c r="I669" s="13">
        <v>0</v>
      </c>
      <c r="J669" s="13">
        <f t="shared" si="52"/>
        <v>2.063207057935081</v>
      </c>
      <c r="K669" s="14">
        <v>36.781093390312428</v>
      </c>
      <c r="L669" s="12">
        <v>452.10749431671087</v>
      </c>
      <c r="M669" s="13">
        <v>0</v>
      </c>
      <c r="N669" s="13">
        <f t="shared" si="53"/>
        <v>1.85797050759993</v>
      </c>
      <c r="O669" s="14">
        <v>36.805615403283866</v>
      </c>
      <c r="P669" s="12">
        <v>457.24273131373826</v>
      </c>
      <c r="Q669" s="13">
        <v>0</v>
      </c>
      <c r="R669" s="13">
        <f t="shared" si="54"/>
        <v>1.9284322918361596</v>
      </c>
      <c r="S669" s="14">
        <v>96.807767054461564</v>
      </c>
    </row>
    <row r="670" spans="1:19" x14ac:dyDescent="0.3">
      <c r="A670">
        <f>VALUE(LEFT('SBB FNF CDEC Data'!L670,4))</f>
        <v>1977</v>
      </c>
      <c r="B670">
        <f>VALUE(RIGHT(LEFT('SBB FNF CDEC Data'!L670,6),2))</f>
        <v>6</v>
      </c>
      <c r="C670">
        <f t="shared" si="50"/>
        <v>1977</v>
      </c>
      <c r="D670" s="12">
        <v>566.51932286462966</v>
      </c>
      <c r="E670" s="13">
        <v>0</v>
      </c>
      <c r="F670" s="13">
        <f t="shared" si="51"/>
        <v>6.8006673258605446</v>
      </c>
      <c r="G670" s="14">
        <v>89.70975132155219</v>
      </c>
      <c r="H670" s="12">
        <v>469.28004466677089</v>
      </c>
      <c r="I670" s="13">
        <v>0</v>
      </c>
      <c r="J670" s="13">
        <f t="shared" si="52"/>
        <v>6.1210220010430589</v>
      </c>
      <c r="K670" s="14">
        <v>79.061473569287784</v>
      </c>
      <c r="L670" s="12">
        <v>383.60497653580012</v>
      </c>
      <c r="M670" s="13">
        <v>0</v>
      </c>
      <c r="N670" s="13">
        <f t="shared" si="53"/>
        <v>5.5260023657198118</v>
      </c>
      <c r="O670" s="14">
        <v>62.976515415190939</v>
      </c>
      <c r="P670" s="12">
        <v>397.38929104204453</v>
      </c>
      <c r="Q670" s="13">
        <v>0</v>
      </c>
      <c r="R670" s="13">
        <f t="shared" si="54"/>
        <v>5.5859766729743043</v>
      </c>
      <c r="S670" s="14">
        <v>54.267463598719424</v>
      </c>
    </row>
    <row r="671" spans="1:19" x14ac:dyDescent="0.3">
      <c r="A671">
        <f>VALUE(LEFT('SBB FNF CDEC Data'!L671,4))</f>
        <v>1977</v>
      </c>
      <c r="B671">
        <f>VALUE(RIGHT(LEFT('SBB FNF CDEC Data'!L671,6),2))</f>
        <v>7</v>
      </c>
      <c r="C671">
        <f t="shared" si="50"/>
        <v>1977</v>
      </c>
      <c r="D671" s="12">
        <v>440.35493981028907</v>
      </c>
      <c r="E671" s="13">
        <v>0</v>
      </c>
      <c r="F671" s="13">
        <f t="shared" si="51"/>
        <v>6.8379367731835714</v>
      </c>
      <c r="G671" s="14">
        <v>119.32644628115702</v>
      </c>
      <c r="H671" s="12">
        <v>343.80654937046182</v>
      </c>
      <c r="I671" s="13">
        <v>0</v>
      </c>
      <c r="J671" s="13">
        <f t="shared" si="52"/>
        <v>6.1470490151520494</v>
      </c>
      <c r="K671" s="14">
        <v>119.32644628115702</v>
      </c>
      <c r="L671" s="12">
        <v>258.74162343714096</v>
      </c>
      <c r="M671" s="13">
        <v>0</v>
      </c>
      <c r="N671" s="13">
        <f t="shared" si="53"/>
        <v>5.5369068175021425</v>
      </c>
      <c r="O671" s="14">
        <v>119.32644628115702</v>
      </c>
      <c r="P671" s="12">
        <v>271.0992595567335</v>
      </c>
      <c r="Q671" s="13">
        <v>0</v>
      </c>
      <c r="R671" s="13">
        <f t="shared" si="54"/>
        <v>5.6302518707346252</v>
      </c>
      <c r="S671" s="14">
        <v>120.65977961457641</v>
      </c>
    </row>
    <row r="672" spans="1:19" x14ac:dyDescent="0.3">
      <c r="A672">
        <f>VALUE(LEFT('SBB FNF CDEC Data'!L672,4))</f>
        <v>1977</v>
      </c>
      <c r="B672">
        <f>VALUE(RIGHT(LEFT('SBB FNF CDEC Data'!L672,6),2))</f>
        <v>8</v>
      </c>
      <c r="C672">
        <f t="shared" si="50"/>
        <v>1977</v>
      </c>
      <c r="D672" s="12">
        <v>324.94387979057115</v>
      </c>
      <c r="E672" s="13">
        <v>0</v>
      </c>
      <c r="F672" s="13">
        <f t="shared" si="51"/>
        <v>5.3592498729223479</v>
      </c>
      <c r="G672" s="14">
        <v>110.05181014679557</v>
      </c>
      <c r="H672" s="12">
        <v>229.01185940192596</v>
      </c>
      <c r="I672" s="13">
        <v>0</v>
      </c>
      <c r="J672" s="13">
        <f t="shared" si="52"/>
        <v>4.7428798217402885</v>
      </c>
      <c r="K672" s="14">
        <v>110.05181014679557</v>
      </c>
      <c r="L672" s="12">
        <v>144.6746654948067</v>
      </c>
      <c r="M672" s="13">
        <v>0</v>
      </c>
      <c r="N672" s="13">
        <f t="shared" si="53"/>
        <v>4.015147795538681</v>
      </c>
      <c r="O672" s="14">
        <v>110.05181014679557</v>
      </c>
      <c r="P672" s="12">
        <v>156.9343285516016</v>
      </c>
      <c r="Q672" s="13">
        <v>0</v>
      </c>
      <c r="R672" s="13">
        <f t="shared" si="54"/>
        <v>4.1131208583363303</v>
      </c>
      <c r="S672" s="14">
        <v>110.05181014679557</v>
      </c>
    </row>
    <row r="673" spans="1:19" x14ac:dyDescent="0.3">
      <c r="A673">
        <f>VALUE(LEFT('SBB FNF CDEC Data'!L673,4))</f>
        <v>1977</v>
      </c>
      <c r="B673">
        <f>VALUE(RIGHT(LEFT('SBB FNF CDEC Data'!L673,6),2))</f>
        <v>9</v>
      </c>
      <c r="C673">
        <f t="shared" si="50"/>
        <v>1977</v>
      </c>
      <c r="D673" s="12">
        <v>249.27902831045577</v>
      </c>
      <c r="E673" s="13">
        <v>0</v>
      </c>
      <c r="F673" s="13">
        <f t="shared" si="51"/>
        <v>2.6933064882720998</v>
      </c>
      <c r="G673" s="14">
        <v>72.971544991843274</v>
      </c>
      <c r="H673" s="12">
        <v>154.56349212758815</v>
      </c>
      <c r="I673" s="13">
        <v>0</v>
      </c>
      <c r="J673" s="13">
        <f t="shared" si="52"/>
        <v>2.2434812010346548</v>
      </c>
      <c r="K673" s="14">
        <v>72.204886073303157</v>
      </c>
      <c r="L673" s="12">
        <v>124.26270682321274</v>
      </c>
      <c r="M673" s="13">
        <v>0</v>
      </c>
      <c r="N673" s="13">
        <f t="shared" si="53"/>
        <v>1.8173906149936734</v>
      </c>
      <c r="O673" s="14">
        <v>18.594568056600291</v>
      </c>
      <c r="P673" s="12">
        <v>126.35394573231846</v>
      </c>
      <c r="Q673" s="13">
        <v>0</v>
      </c>
      <c r="R673" s="13">
        <f t="shared" si="54"/>
        <v>1.8679603447489619</v>
      </c>
      <c r="S673" s="14">
        <v>28.712422474534169</v>
      </c>
    </row>
    <row r="674" spans="1:19" x14ac:dyDescent="0.3">
      <c r="A674">
        <f>VALUE(LEFT('SBB FNF CDEC Data'!L674,4))</f>
        <v>1977</v>
      </c>
      <c r="B674">
        <f>VALUE(RIGHT(LEFT('SBB FNF CDEC Data'!L674,6),2))</f>
        <v>10</v>
      </c>
      <c r="C674">
        <f t="shared" si="50"/>
        <v>1978</v>
      </c>
      <c r="D674" s="12">
        <v>215.66514755867343</v>
      </c>
      <c r="E674" s="13">
        <v>0</v>
      </c>
      <c r="F674" s="13">
        <f t="shared" si="51"/>
        <v>1.7758171344318896</v>
      </c>
      <c r="G674" s="14">
        <v>31.838063617350457</v>
      </c>
      <c r="H674" s="12">
        <v>143.50510386634198</v>
      </c>
      <c r="I674" s="13">
        <v>0</v>
      </c>
      <c r="J674" s="13">
        <f t="shared" si="52"/>
        <v>1.4042700590699866</v>
      </c>
      <c r="K674" s="14">
        <v>9.6541182021761784</v>
      </c>
      <c r="L674" s="12">
        <v>113.74864596952285</v>
      </c>
      <c r="M674" s="13">
        <v>0</v>
      </c>
      <c r="N674" s="13">
        <f t="shared" si="53"/>
        <v>1.2494894844149833</v>
      </c>
      <c r="O674" s="14">
        <v>9.2645713692749005</v>
      </c>
      <c r="P674" s="12">
        <v>115.55743376387019</v>
      </c>
      <c r="Q674" s="13">
        <v>0</v>
      </c>
      <c r="R674" s="13">
        <f t="shared" si="54"/>
        <v>1.2595407037049213</v>
      </c>
      <c r="S674" s="14">
        <v>9.5369712647433502</v>
      </c>
    </row>
    <row r="675" spans="1:19" x14ac:dyDescent="0.3">
      <c r="A675">
        <f>VALUE(LEFT('SBB FNF CDEC Data'!L675,4))</f>
        <v>1977</v>
      </c>
      <c r="B675">
        <f>VALUE(RIGHT(LEFT('SBB FNF CDEC Data'!L675,6),2))</f>
        <v>11</v>
      </c>
      <c r="C675">
        <f t="shared" si="50"/>
        <v>1978</v>
      </c>
      <c r="D675" s="12">
        <v>215.93822298448183</v>
      </c>
      <c r="E675" s="13">
        <v>0</v>
      </c>
      <c r="F675" s="13">
        <f t="shared" si="51"/>
        <v>-0.2730754258084005</v>
      </c>
      <c r="G675" s="14">
        <v>0</v>
      </c>
      <c r="H675" s="12">
        <v>143.72355311309761</v>
      </c>
      <c r="I675" s="13">
        <v>0</v>
      </c>
      <c r="J675" s="13">
        <f t="shared" si="52"/>
        <v>-0.21844924675562538</v>
      </c>
      <c r="K675" s="14">
        <v>0</v>
      </c>
      <c r="L675" s="12">
        <v>113.94275417524118</v>
      </c>
      <c r="M675" s="13">
        <v>0</v>
      </c>
      <c r="N675" s="13">
        <f t="shared" si="53"/>
        <v>-0.19410820571832232</v>
      </c>
      <c r="O675" s="14">
        <v>0</v>
      </c>
      <c r="P675" s="12">
        <v>115.75301717859422</v>
      </c>
      <c r="Q675" s="13">
        <v>0</v>
      </c>
      <c r="R675" s="13">
        <f t="shared" si="54"/>
        <v>-0.19558341472402674</v>
      </c>
      <c r="S675" s="14">
        <v>0</v>
      </c>
    </row>
    <row r="676" spans="1:19" x14ac:dyDescent="0.3">
      <c r="A676">
        <f>VALUE(LEFT('SBB FNF CDEC Data'!L676,4))</f>
        <v>1977</v>
      </c>
      <c r="B676">
        <f>VALUE(RIGHT(LEFT('SBB FNF CDEC Data'!L676,6),2))</f>
        <v>12</v>
      </c>
      <c r="C676">
        <f t="shared" si="50"/>
        <v>1978</v>
      </c>
      <c r="D676" s="12">
        <v>317.01002382146419</v>
      </c>
      <c r="E676" s="13">
        <v>99.225911332879818</v>
      </c>
      <c r="F676" s="13">
        <f t="shared" si="51"/>
        <v>-1.8458895041025443</v>
      </c>
      <c r="G676" s="14">
        <v>0</v>
      </c>
      <c r="H676" s="12">
        <v>243.36661699796878</v>
      </c>
      <c r="I676" s="13">
        <v>98.046343572102003</v>
      </c>
      <c r="J676" s="13">
        <f t="shared" si="52"/>
        <v>-1.5967203127691647</v>
      </c>
      <c r="K676" s="14">
        <v>0</v>
      </c>
      <c r="L676" s="12">
        <v>214.49032991017069</v>
      </c>
      <c r="M676" s="13">
        <v>99.059679964728033</v>
      </c>
      <c r="N676" s="13">
        <f t="shared" si="53"/>
        <v>-1.4878957702014759</v>
      </c>
      <c r="O676" s="14">
        <v>0</v>
      </c>
      <c r="P676" s="12">
        <v>214.83348996443667</v>
      </c>
      <c r="Q676" s="13">
        <v>97.604106747728181</v>
      </c>
      <c r="R676" s="13">
        <f t="shared" si="54"/>
        <v>-1.4763660381142643</v>
      </c>
      <c r="S676" s="14">
        <v>0</v>
      </c>
    </row>
    <row r="677" spans="1:19" x14ac:dyDescent="0.3">
      <c r="A677">
        <f>VALUE(LEFT('SBB FNF CDEC Data'!L677,4))</f>
        <v>1978</v>
      </c>
      <c r="B677">
        <f>VALUE(RIGHT(LEFT('SBB FNF CDEC Data'!L677,6),2))</f>
        <v>1</v>
      </c>
      <c r="C677">
        <f t="shared" si="50"/>
        <v>1978</v>
      </c>
      <c r="D677" s="12">
        <v>478.85976506086143</v>
      </c>
      <c r="E677" s="13">
        <v>156.04186718857628</v>
      </c>
      <c r="F677" s="13">
        <f t="shared" si="51"/>
        <v>-5.8078740508209705</v>
      </c>
      <c r="G677" s="14">
        <v>0</v>
      </c>
      <c r="H677" s="12">
        <v>404.65515028500511</v>
      </c>
      <c r="I677" s="13">
        <v>156.04855941411043</v>
      </c>
      <c r="J677" s="13">
        <f t="shared" si="52"/>
        <v>-5.2399738729259013</v>
      </c>
      <c r="K677" s="14">
        <v>0</v>
      </c>
      <c r="L677" s="12">
        <v>375.5135543670055</v>
      </c>
      <c r="M677" s="13">
        <v>156.02578597461962</v>
      </c>
      <c r="N677" s="13">
        <f t="shared" si="53"/>
        <v>-4.9974384822151876</v>
      </c>
      <c r="O677" s="14">
        <v>0</v>
      </c>
      <c r="P677" s="12">
        <v>375.84468922040338</v>
      </c>
      <c r="Q677" s="13">
        <v>156.01094198115732</v>
      </c>
      <c r="R677" s="13">
        <f t="shared" si="54"/>
        <v>-5.0002572748093996</v>
      </c>
      <c r="S677" s="14">
        <v>0</v>
      </c>
    </row>
    <row r="678" spans="1:19" x14ac:dyDescent="0.3">
      <c r="A678">
        <f>VALUE(LEFT('SBB FNF CDEC Data'!L678,4))</f>
        <v>1978</v>
      </c>
      <c r="B678">
        <f>VALUE(RIGHT(LEFT('SBB FNF CDEC Data'!L678,6),2))</f>
        <v>2</v>
      </c>
      <c r="C678">
        <f t="shared" si="50"/>
        <v>1978</v>
      </c>
      <c r="D678" s="12">
        <v>607.87286192906981</v>
      </c>
      <c r="E678" s="13">
        <v>125.85793280343847</v>
      </c>
      <c r="F678" s="13">
        <f t="shared" si="51"/>
        <v>-3.155164064769906</v>
      </c>
      <c r="G678" s="14">
        <v>0</v>
      </c>
      <c r="H678" s="12">
        <v>543.66710363446373</v>
      </c>
      <c r="I678" s="13">
        <v>136.07526569414361</v>
      </c>
      <c r="J678" s="13">
        <f t="shared" si="52"/>
        <v>-2.9366876553150121</v>
      </c>
      <c r="K678" s="14">
        <v>0</v>
      </c>
      <c r="L678" s="12">
        <v>505.01067905633874</v>
      </c>
      <c r="M678" s="13">
        <v>126.66767543467087</v>
      </c>
      <c r="N678" s="13">
        <f t="shared" si="53"/>
        <v>-2.8294492546623786</v>
      </c>
      <c r="O678" s="14">
        <v>0</v>
      </c>
      <c r="P678" s="12">
        <v>513.30840965822358</v>
      </c>
      <c r="Q678" s="13">
        <v>134.6206226179961</v>
      </c>
      <c r="R678" s="13">
        <f t="shared" si="54"/>
        <v>-2.843097819824095</v>
      </c>
      <c r="S678" s="14">
        <v>0</v>
      </c>
    </row>
    <row r="679" spans="1:19" x14ac:dyDescent="0.3">
      <c r="A679">
        <f>VALUE(LEFT('SBB FNF CDEC Data'!L679,4))</f>
        <v>1978</v>
      </c>
      <c r="B679">
        <f>VALUE(RIGHT(LEFT('SBB FNF CDEC Data'!L679,6),2))</f>
        <v>3</v>
      </c>
      <c r="C679">
        <f t="shared" si="50"/>
        <v>1978</v>
      </c>
      <c r="D679" s="12">
        <v>823.91320021754041</v>
      </c>
      <c r="E679" s="13">
        <v>213.92925619834708</v>
      </c>
      <c r="F679" s="13">
        <f t="shared" si="51"/>
        <v>-2.1110820901235172</v>
      </c>
      <c r="G679" s="14">
        <v>0</v>
      </c>
      <c r="H679" s="12">
        <v>759.59775535369783</v>
      </c>
      <c r="I679" s="13">
        <v>213.92925619834676</v>
      </c>
      <c r="J679" s="13">
        <f t="shared" si="52"/>
        <v>-2.0013955208873426</v>
      </c>
      <c r="K679" s="14">
        <v>0</v>
      </c>
      <c r="L679" s="12">
        <v>720.87141761248449</v>
      </c>
      <c r="M679" s="13">
        <v>213.92925619834702</v>
      </c>
      <c r="N679" s="13">
        <f t="shared" si="53"/>
        <v>-1.9314823577987283</v>
      </c>
      <c r="O679" s="14">
        <v>0</v>
      </c>
      <c r="P679" s="12">
        <v>729.18415530825621</v>
      </c>
      <c r="Q679" s="13">
        <v>213.9292561983485</v>
      </c>
      <c r="R679" s="13">
        <f t="shared" si="54"/>
        <v>-1.9464894516841298</v>
      </c>
      <c r="S679" s="14">
        <v>0</v>
      </c>
    </row>
    <row r="680" spans="1:19" x14ac:dyDescent="0.3">
      <c r="A680">
        <f>VALUE(LEFT('SBB FNF CDEC Data'!L680,4))</f>
        <v>1978</v>
      </c>
      <c r="B680">
        <f>VALUE(RIGHT(LEFT('SBB FNF CDEC Data'!L680,6),2))</f>
        <v>4</v>
      </c>
      <c r="C680">
        <f t="shared" si="50"/>
        <v>1978</v>
      </c>
      <c r="D680" s="12">
        <v>823.48945891799588</v>
      </c>
      <c r="E680" s="13">
        <v>0</v>
      </c>
      <c r="F680" s="13">
        <f t="shared" si="51"/>
        <v>0.4237412995445311</v>
      </c>
      <c r="G680" s="14">
        <v>0</v>
      </c>
      <c r="H680" s="12">
        <v>759.18975247465232</v>
      </c>
      <c r="I680" s="13">
        <v>0</v>
      </c>
      <c r="J680" s="13">
        <f t="shared" si="52"/>
        <v>0.40800287904551169</v>
      </c>
      <c r="K680" s="14">
        <v>0</v>
      </c>
      <c r="L680" s="12">
        <v>720.47288857101148</v>
      </c>
      <c r="M680" s="13">
        <v>0</v>
      </c>
      <c r="N680" s="13">
        <f t="shared" si="53"/>
        <v>0.3985290414730116</v>
      </c>
      <c r="O680" s="14">
        <v>0</v>
      </c>
      <c r="P680" s="12">
        <v>728.78359267591691</v>
      </c>
      <c r="Q680" s="13">
        <v>0</v>
      </c>
      <c r="R680" s="13">
        <f t="shared" si="54"/>
        <v>0.40056263233930167</v>
      </c>
      <c r="S680" s="14">
        <v>0</v>
      </c>
    </row>
    <row r="681" spans="1:19" x14ac:dyDescent="0.3">
      <c r="A681">
        <f>VALUE(LEFT('SBB FNF CDEC Data'!L681,4))</f>
        <v>1978</v>
      </c>
      <c r="B681">
        <f>VALUE(RIGHT(LEFT('SBB FNF CDEC Data'!L681,6),2))</f>
        <v>5</v>
      </c>
      <c r="C681">
        <f t="shared" si="50"/>
        <v>1978</v>
      </c>
      <c r="D681" s="12">
        <v>847.89029454132663</v>
      </c>
      <c r="E681" s="13">
        <v>30.741183660524829</v>
      </c>
      <c r="F681" s="13">
        <f t="shared" si="51"/>
        <v>6.3403480371940795</v>
      </c>
      <c r="G681" s="14">
        <v>0</v>
      </c>
      <c r="H681" s="12">
        <v>784.07831959948521</v>
      </c>
      <c r="I681" s="13">
        <v>30.999762051355869</v>
      </c>
      <c r="J681" s="13">
        <f t="shared" si="52"/>
        <v>6.1111949265229804</v>
      </c>
      <c r="K681" s="14">
        <v>0</v>
      </c>
      <c r="L681" s="12">
        <v>745.27005785065364</v>
      </c>
      <c r="M681" s="13">
        <v>30.767347064157512</v>
      </c>
      <c r="N681" s="13">
        <f t="shared" si="53"/>
        <v>5.9701777845153501</v>
      </c>
      <c r="O681" s="14">
        <v>0</v>
      </c>
      <c r="P681" s="12">
        <v>754.59148041588105</v>
      </c>
      <c r="Q681" s="13">
        <v>31.81013812152095</v>
      </c>
      <c r="R681" s="13">
        <f t="shared" si="54"/>
        <v>6.0022503815568058</v>
      </c>
      <c r="S681" s="14">
        <v>0</v>
      </c>
    </row>
    <row r="682" spans="1:19" x14ac:dyDescent="0.3">
      <c r="A682">
        <f>VALUE(LEFT('SBB FNF CDEC Data'!L682,4))</f>
        <v>1978</v>
      </c>
      <c r="B682">
        <f>VALUE(RIGHT(LEFT('SBB FNF CDEC Data'!L682,6),2))</f>
        <v>6</v>
      </c>
      <c r="C682">
        <f t="shared" si="50"/>
        <v>1978</v>
      </c>
      <c r="D682" s="12">
        <v>841.04464971893822</v>
      </c>
      <c r="E682" s="13">
        <v>0</v>
      </c>
      <c r="F682" s="13">
        <f t="shared" si="51"/>
        <v>6.8456448223884081</v>
      </c>
      <c r="G682" s="14">
        <v>0</v>
      </c>
      <c r="H682" s="12">
        <v>777.46729860892458</v>
      </c>
      <c r="I682" s="13">
        <v>0</v>
      </c>
      <c r="J682" s="13">
        <f t="shared" si="52"/>
        <v>6.6110209905606325</v>
      </c>
      <c r="K682" s="14">
        <v>0</v>
      </c>
      <c r="L682" s="12">
        <v>738.81064433149299</v>
      </c>
      <c r="M682" s="13">
        <v>0</v>
      </c>
      <c r="N682" s="13">
        <f t="shared" si="53"/>
        <v>6.4594135191606483</v>
      </c>
      <c r="O682" s="14">
        <v>0</v>
      </c>
      <c r="P682" s="12">
        <v>748.09565203965781</v>
      </c>
      <c r="Q682" s="13">
        <v>0</v>
      </c>
      <c r="R682" s="13">
        <f t="shared" si="54"/>
        <v>6.495828376223244</v>
      </c>
      <c r="S682" s="14">
        <v>0</v>
      </c>
    </row>
    <row r="683" spans="1:19" x14ac:dyDescent="0.3">
      <c r="A683">
        <f>VALUE(LEFT('SBB FNF CDEC Data'!L683,4))</f>
        <v>1978</v>
      </c>
      <c r="B683">
        <f>VALUE(RIGHT(LEFT('SBB FNF CDEC Data'!L683,6),2))</f>
        <v>7</v>
      </c>
      <c r="C683">
        <f t="shared" si="50"/>
        <v>1978</v>
      </c>
      <c r="D683" s="12">
        <v>830.46917826293418</v>
      </c>
      <c r="E683" s="13">
        <v>1.8821568198569124E-4</v>
      </c>
      <c r="F683" s="13">
        <f t="shared" si="51"/>
        <v>8.0756596715207358</v>
      </c>
      <c r="G683" s="14">
        <v>2.5000000001652891</v>
      </c>
      <c r="H683" s="12">
        <v>711.50463307767973</v>
      </c>
      <c r="I683" s="13">
        <v>0</v>
      </c>
      <c r="J683" s="13">
        <f t="shared" si="52"/>
        <v>7.6633698814827014</v>
      </c>
      <c r="K683" s="14">
        <v>58.299295649762151</v>
      </c>
      <c r="L683" s="12">
        <v>728.69724817940471</v>
      </c>
      <c r="M683" s="13">
        <v>2.1027361773886773E-4</v>
      </c>
      <c r="N683" s="13">
        <f t="shared" si="53"/>
        <v>7.6136064255407341</v>
      </c>
      <c r="O683" s="14">
        <v>2.5000000001652891</v>
      </c>
      <c r="P683" s="12">
        <v>636.07090710330715</v>
      </c>
      <c r="Q683" s="13">
        <v>0</v>
      </c>
      <c r="R683" s="13">
        <f t="shared" si="54"/>
        <v>7.4203830909385431</v>
      </c>
      <c r="S683" s="14">
        <v>104.60436184541211</v>
      </c>
    </row>
    <row r="684" spans="1:19" x14ac:dyDescent="0.3">
      <c r="A684">
        <f>VALUE(LEFT('SBB FNF CDEC Data'!L684,4))</f>
        <v>1978</v>
      </c>
      <c r="B684">
        <f>VALUE(RIGHT(LEFT('SBB FNF CDEC Data'!L684,6),2))</f>
        <v>8</v>
      </c>
      <c r="C684">
        <f t="shared" si="50"/>
        <v>1978</v>
      </c>
      <c r="D684" s="12">
        <v>790.34189169109186</v>
      </c>
      <c r="E684" s="13">
        <v>0</v>
      </c>
      <c r="F684" s="13">
        <f t="shared" si="51"/>
        <v>7.5196316953269644</v>
      </c>
      <c r="G684" s="14">
        <v>32.607654876515355</v>
      </c>
      <c r="H684" s="12">
        <v>675.66324976138196</v>
      </c>
      <c r="I684" s="13">
        <v>0</v>
      </c>
      <c r="J684" s="13">
        <f t="shared" si="52"/>
        <v>7.0047681479286368</v>
      </c>
      <c r="K684" s="14">
        <v>28.836615168369129</v>
      </c>
      <c r="L684" s="12">
        <v>689.0194765519243</v>
      </c>
      <c r="M684" s="13">
        <v>0</v>
      </c>
      <c r="N684" s="13">
        <f t="shared" si="53"/>
        <v>7.0715647287761385</v>
      </c>
      <c r="O684" s="14">
        <v>32.606206898704272</v>
      </c>
      <c r="P684" s="12">
        <v>600.57285488773641</v>
      </c>
      <c r="Q684" s="13">
        <v>0</v>
      </c>
      <c r="R684" s="13">
        <f t="shared" si="54"/>
        <v>6.661845317112487</v>
      </c>
      <c r="S684" s="14">
        <v>28.836206898458251</v>
      </c>
    </row>
    <row r="685" spans="1:19" x14ac:dyDescent="0.3">
      <c r="A685">
        <f>VALUE(LEFT('SBB FNF CDEC Data'!L685,4))</f>
        <v>1978</v>
      </c>
      <c r="B685">
        <f>VALUE(RIGHT(LEFT('SBB FNF CDEC Data'!L685,6),2))</f>
        <v>9</v>
      </c>
      <c r="C685">
        <f t="shared" si="50"/>
        <v>1978</v>
      </c>
      <c r="D685" s="12">
        <v>765.45123062734808</v>
      </c>
      <c r="E685" s="13">
        <v>0</v>
      </c>
      <c r="F685" s="13">
        <f t="shared" si="51"/>
        <v>4.2984696942131677</v>
      </c>
      <c r="G685" s="14">
        <v>20.59219136953061</v>
      </c>
      <c r="H685" s="12">
        <v>647.77390088143306</v>
      </c>
      <c r="I685" s="13">
        <v>0</v>
      </c>
      <c r="J685" s="13">
        <f t="shared" si="52"/>
        <v>4.0019044226995071</v>
      </c>
      <c r="K685" s="14">
        <v>23.887444457249391</v>
      </c>
      <c r="L685" s="12">
        <v>655.66428521613477</v>
      </c>
      <c r="M685" s="13">
        <v>0</v>
      </c>
      <c r="N685" s="13">
        <f t="shared" si="53"/>
        <v>4.0289844372999575</v>
      </c>
      <c r="O685" s="14">
        <v>29.32620689848957</v>
      </c>
      <c r="P685" s="12">
        <v>572.9467916298471</v>
      </c>
      <c r="Q685" s="13">
        <v>0</v>
      </c>
      <c r="R685" s="13">
        <f t="shared" si="54"/>
        <v>3.7634509854493174</v>
      </c>
      <c r="S685" s="14">
        <v>23.862612272439996</v>
      </c>
    </row>
    <row r="686" spans="1:19" x14ac:dyDescent="0.3">
      <c r="A686">
        <f>VALUE(LEFT('SBB FNF CDEC Data'!L686,4))</f>
        <v>1978</v>
      </c>
      <c r="B686">
        <f>VALUE(RIGHT(LEFT('SBB FNF CDEC Data'!L686,6),2))</f>
        <v>10</v>
      </c>
      <c r="C686">
        <f t="shared" si="50"/>
        <v>1979</v>
      </c>
      <c r="D686" s="12">
        <v>758.99701232751272</v>
      </c>
      <c r="E686" s="13">
        <v>0</v>
      </c>
      <c r="F686" s="13">
        <f t="shared" si="51"/>
        <v>3.9642182996707329</v>
      </c>
      <c r="G686" s="14">
        <v>2.4900000001646281</v>
      </c>
      <c r="H686" s="12">
        <v>641.59937567439363</v>
      </c>
      <c r="I686" s="13">
        <v>0</v>
      </c>
      <c r="J686" s="13">
        <f t="shared" si="52"/>
        <v>3.6845252068748091</v>
      </c>
      <c r="K686" s="14">
        <v>2.4900000001646281</v>
      </c>
      <c r="L686" s="12">
        <v>649.25613842212988</v>
      </c>
      <c r="M686" s="13">
        <v>0</v>
      </c>
      <c r="N686" s="13">
        <f t="shared" si="53"/>
        <v>3.7033156457214229</v>
      </c>
      <c r="O686" s="14">
        <v>2.7048311482834695</v>
      </c>
      <c r="P686" s="12">
        <v>519.60234566568397</v>
      </c>
      <c r="Q686" s="13">
        <v>0</v>
      </c>
      <c r="R686" s="13">
        <f t="shared" si="54"/>
        <v>3.367670648378521</v>
      </c>
      <c r="S686" s="14">
        <v>49.976775315784607</v>
      </c>
    </row>
    <row r="687" spans="1:19" x14ac:dyDescent="0.3">
      <c r="A687">
        <f>VALUE(LEFT('SBB FNF CDEC Data'!L687,4))</f>
        <v>1978</v>
      </c>
      <c r="B687">
        <f>VALUE(RIGHT(LEFT('SBB FNF CDEC Data'!L687,6),2))</f>
        <v>11</v>
      </c>
      <c r="C687">
        <f t="shared" si="50"/>
        <v>1979</v>
      </c>
      <c r="D687" s="12">
        <v>756.69390295641415</v>
      </c>
      <c r="E687" s="13">
        <v>0</v>
      </c>
      <c r="F687" s="13">
        <f t="shared" si="51"/>
        <v>0.5631093709835302</v>
      </c>
      <c r="G687" s="14">
        <v>1.7400000001150413</v>
      </c>
      <c r="H687" s="12">
        <v>639.33599334504288</v>
      </c>
      <c r="I687" s="13">
        <v>0</v>
      </c>
      <c r="J687" s="13">
        <f t="shared" si="52"/>
        <v>0.52338232923570605</v>
      </c>
      <c r="K687" s="14">
        <v>1.7400000001150415</v>
      </c>
      <c r="L687" s="12">
        <v>646.99015019271098</v>
      </c>
      <c r="M687" s="13">
        <v>0</v>
      </c>
      <c r="N687" s="13">
        <f t="shared" si="53"/>
        <v>0.52598822930385314</v>
      </c>
      <c r="O687" s="14">
        <v>1.7400000001150415</v>
      </c>
      <c r="P687" s="12">
        <v>511.65254670362884</v>
      </c>
      <c r="Q687" s="13">
        <v>0</v>
      </c>
      <c r="R687" s="13">
        <f t="shared" si="54"/>
        <v>0.46496205585567019</v>
      </c>
      <c r="S687" s="14">
        <v>7.4848369061994564</v>
      </c>
    </row>
    <row r="688" spans="1:19" x14ac:dyDescent="0.3">
      <c r="A688">
        <f>VALUE(LEFT('SBB FNF CDEC Data'!L688,4))</f>
        <v>1978</v>
      </c>
      <c r="B688">
        <f>VALUE(RIGHT(LEFT('SBB FNF CDEC Data'!L688,6),2))</f>
        <v>12</v>
      </c>
      <c r="C688">
        <f t="shared" si="50"/>
        <v>1979</v>
      </c>
      <c r="D688" s="12">
        <v>754.15889072412131</v>
      </c>
      <c r="E688" s="13">
        <v>0</v>
      </c>
      <c r="F688" s="13">
        <f t="shared" si="51"/>
        <v>0.8750122321830911</v>
      </c>
      <c r="G688" s="14">
        <v>1.6600000001097517</v>
      </c>
      <c r="H688" s="12">
        <v>636.86279304932907</v>
      </c>
      <c r="I688" s="13">
        <v>0</v>
      </c>
      <c r="J688" s="13">
        <f t="shared" si="52"/>
        <v>0.81320029560405738</v>
      </c>
      <c r="K688" s="14">
        <v>1.6600000001097519</v>
      </c>
      <c r="L688" s="12">
        <v>644.51289364559159</v>
      </c>
      <c r="M688" s="13">
        <v>0</v>
      </c>
      <c r="N688" s="13">
        <f t="shared" si="53"/>
        <v>0.81725654700964379</v>
      </c>
      <c r="O688" s="14">
        <v>1.6600000001097519</v>
      </c>
      <c r="P688" s="12">
        <v>509.27284057404404</v>
      </c>
      <c r="Q688" s="13">
        <v>0</v>
      </c>
      <c r="R688" s="13">
        <f t="shared" si="54"/>
        <v>0.71970612947505219</v>
      </c>
      <c r="S688" s="14">
        <v>1.6600000001097517</v>
      </c>
    </row>
    <row r="689" spans="1:19" x14ac:dyDescent="0.3">
      <c r="A689">
        <f>VALUE(LEFT('SBB FNF CDEC Data'!L689,4))</f>
        <v>1979</v>
      </c>
      <c r="B689">
        <f>VALUE(RIGHT(LEFT('SBB FNF CDEC Data'!L689,6),2))</f>
        <v>1</v>
      </c>
      <c r="C689">
        <f t="shared" si="50"/>
        <v>1979</v>
      </c>
      <c r="D689" s="12">
        <v>777.38364399767352</v>
      </c>
      <c r="E689" s="13">
        <v>18.834995926108682</v>
      </c>
      <c r="F689" s="13">
        <f t="shared" si="51"/>
        <v>-4.3897573474435276</v>
      </c>
      <c r="G689" s="14">
        <v>0</v>
      </c>
      <c r="H689" s="12">
        <v>659.8143557495722</v>
      </c>
      <c r="I689" s="13">
        <v>18.864562320845451</v>
      </c>
      <c r="J689" s="13">
        <f t="shared" si="52"/>
        <v>-4.0870003793976792</v>
      </c>
      <c r="K689" s="14">
        <v>0</v>
      </c>
      <c r="L689" s="12">
        <v>667.45419351877513</v>
      </c>
      <c r="M689" s="13">
        <v>18.835726128261214</v>
      </c>
      <c r="N689" s="13">
        <f t="shared" si="53"/>
        <v>-4.1055737449223244</v>
      </c>
      <c r="O689" s="14">
        <v>0</v>
      </c>
      <c r="P689" s="12">
        <v>531.79947891584584</v>
      </c>
      <c r="Q689" s="13">
        <v>18.90093121793117</v>
      </c>
      <c r="R689" s="13">
        <f t="shared" si="54"/>
        <v>-3.6257071238706295</v>
      </c>
      <c r="S689" s="14">
        <v>0</v>
      </c>
    </row>
    <row r="690" spans="1:19" x14ac:dyDescent="0.3">
      <c r="A690">
        <f>VALUE(LEFT('SBB FNF CDEC Data'!L690,4))</f>
        <v>1979</v>
      </c>
      <c r="B690">
        <f>VALUE(RIGHT(LEFT('SBB FNF CDEC Data'!L690,6),2))</f>
        <v>2</v>
      </c>
      <c r="C690">
        <f t="shared" si="50"/>
        <v>1979</v>
      </c>
      <c r="D690" s="12">
        <v>832.41992314592267</v>
      </c>
      <c r="E690" s="13">
        <v>51.922502274478596</v>
      </c>
      <c r="F690" s="13">
        <f t="shared" si="51"/>
        <v>-3.1137768737705542</v>
      </c>
      <c r="G690" s="14">
        <v>0</v>
      </c>
      <c r="H690" s="12">
        <v>714.67176190122848</v>
      </c>
      <c r="I690" s="13">
        <v>51.956034870683162</v>
      </c>
      <c r="J690" s="13">
        <f t="shared" si="52"/>
        <v>-2.901371280973116</v>
      </c>
      <c r="K690" s="14">
        <v>0</v>
      </c>
      <c r="L690" s="12">
        <v>722.29170628192446</v>
      </c>
      <c r="M690" s="13">
        <v>51.923726913075299</v>
      </c>
      <c r="N690" s="13">
        <f t="shared" si="53"/>
        <v>-2.913785850074035</v>
      </c>
      <c r="O690" s="14">
        <v>0</v>
      </c>
      <c r="P690" s="12">
        <v>586.3628394228524</v>
      </c>
      <c r="Q690" s="13">
        <v>51.951095139508503</v>
      </c>
      <c r="R690" s="13">
        <f t="shared" si="54"/>
        <v>-2.6122653674980612</v>
      </c>
      <c r="S690" s="14">
        <v>0</v>
      </c>
    </row>
    <row r="691" spans="1:19" x14ac:dyDescent="0.3">
      <c r="A691">
        <f>VALUE(LEFT('SBB FNF CDEC Data'!L691,4))</f>
        <v>1979</v>
      </c>
      <c r="B691">
        <f>VALUE(RIGHT(LEFT('SBB FNF CDEC Data'!L691,6),2))</f>
        <v>3</v>
      </c>
      <c r="C691">
        <f t="shared" si="50"/>
        <v>1979</v>
      </c>
      <c r="D691" s="12">
        <v>978.22219130157646</v>
      </c>
      <c r="E691" s="13">
        <v>145.50750534062109</v>
      </c>
      <c r="F691" s="13">
        <f t="shared" si="51"/>
        <v>-0.29476281503269774</v>
      </c>
      <c r="G691" s="14">
        <v>0</v>
      </c>
      <c r="H691" s="12">
        <v>859.38688222975088</v>
      </c>
      <c r="I691" s="13">
        <v>144.43817220008401</v>
      </c>
      <c r="J691" s="13">
        <f t="shared" si="52"/>
        <v>-0.27694812843839145</v>
      </c>
      <c r="K691" s="14">
        <v>0</v>
      </c>
      <c r="L691" s="12">
        <v>868.0769769911949</v>
      </c>
      <c r="M691" s="13">
        <v>145.50699030347431</v>
      </c>
      <c r="N691" s="13">
        <f t="shared" si="53"/>
        <v>-0.27828040579612434</v>
      </c>
      <c r="O691" s="14">
        <v>0</v>
      </c>
      <c r="P691" s="12">
        <v>731.07899786661199</v>
      </c>
      <c r="Q691" s="13">
        <v>144.45831917734426</v>
      </c>
      <c r="R691" s="13">
        <f t="shared" si="54"/>
        <v>-0.25783926641531707</v>
      </c>
      <c r="S691" s="14">
        <v>0</v>
      </c>
    </row>
    <row r="692" spans="1:19" x14ac:dyDescent="0.3">
      <c r="A692">
        <f>VALUE(LEFT('SBB FNF CDEC Data'!L692,4))</f>
        <v>1979</v>
      </c>
      <c r="B692">
        <f>VALUE(RIGHT(LEFT('SBB FNF CDEC Data'!L692,6),2))</f>
        <v>4</v>
      </c>
      <c r="C692">
        <f t="shared" si="50"/>
        <v>1979</v>
      </c>
      <c r="D692" s="12">
        <v>974.25851810328936</v>
      </c>
      <c r="E692" s="13">
        <v>0</v>
      </c>
      <c r="F692" s="13">
        <f t="shared" si="51"/>
        <v>1.9107279867060134</v>
      </c>
      <c r="G692" s="14">
        <v>2.0529452115810836</v>
      </c>
      <c r="H692" s="12">
        <v>855.52160326691558</v>
      </c>
      <c r="I692" s="13">
        <v>0</v>
      </c>
      <c r="J692" s="13">
        <f t="shared" si="52"/>
        <v>1.8101556923756115</v>
      </c>
      <c r="K692" s="14">
        <v>2.0551232704596933</v>
      </c>
      <c r="L692" s="12">
        <v>864.20653833676727</v>
      </c>
      <c r="M692" s="13">
        <v>0</v>
      </c>
      <c r="N692" s="13">
        <f t="shared" si="53"/>
        <v>1.8175400577432561</v>
      </c>
      <c r="O692" s="14">
        <v>2.0528985966843742</v>
      </c>
      <c r="P692" s="12">
        <v>727.42414164064473</v>
      </c>
      <c r="Q692" s="13">
        <v>0</v>
      </c>
      <c r="R692" s="13">
        <f t="shared" si="54"/>
        <v>1.6844001231589507</v>
      </c>
      <c r="S692" s="14">
        <v>1.9704561028083001</v>
      </c>
    </row>
    <row r="693" spans="1:19" x14ac:dyDescent="0.3">
      <c r="A693">
        <f>VALUE(LEFT('SBB FNF CDEC Data'!L693,4))</f>
        <v>1979</v>
      </c>
      <c r="B693">
        <f>VALUE(RIGHT(LEFT('SBB FNF CDEC Data'!L693,6),2))</f>
        <v>5</v>
      </c>
      <c r="C693">
        <f t="shared" si="50"/>
        <v>1979</v>
      </c>
      <c r="D693" s="12">
        <v>968.08790923665845</v>
      </c>
      <c r="E693" s="13">
        <v>0</v>
      </c>
      <c r="F693" s="13">
        <f t="shared" si="51"/>
        <v>6.1706088666309142</v>
      </c>
      <c r="G693" s="14">
        <v>0</v>
      </c>
      <c r="H693" s="12">
        <v>849.67606511772863</v>
      </c>
      <c r="I693" s="13">
        <v>0</v>
      </c>
      <c r="J693" s="13">
        <f t="shared" si="52"/>
        <v>5.8455381491869502</v>
      </c>
      <c r="K693" s="14">
        <v>0</v>
      </c>
      <c r="L693" s="12">
        <v>858.33707328781668</v>
      </c>
      <c r="M693" s="13">
        <v>0</v>
      </c>
      <c r="N693" s="13">
        <f t="shared" si="53"/>
        <v>5.8694650489505875</v>
      </c>
      <c r="O693" s="14">
        <v>0</v>
      </c>
      <c r="P693" s="12">
        <v>721.98734620925188</v>
      </c>
      <c r="Q693" s="13">
        <v>0</v>
      </c>
      <c r="R693" s="13">
        <f t="shared" si="54"/>
        <v>5.4367954313928522</v>
      </c>
      <c r="S693" s="14">
        <v>0</v>
      </c>
    </row>
    <row r="694" spans="1:19" x14ac:dyDescent="0.3">
      <c r="A694">
        <f>VALUE(LEFT('SBB FNF CDEC Data'!L694,4))</f>
        <v>1979</v>
      </c>
      <c r="B694">
        <f>VALUE(RIGHT(LEFT('SBB FNF CDEC Data'!L694,6),2))</f>
        <v>6</v>
      </c>
      <c r="C694">
        <f t="shared" si="50"/>
        <v>1979</v>
      </c>
      <c r="D694" s="12">
        <v>951.4745915842575</v>
      </c>
      <c r="E694" s="13">
        <v>9.5589625110573164E-5</v>
      </c>
      <c r="F694" s="13">
        <f t="shared" si="51"/>
        <v>8.5334301703866853</v>
      </c>
      <c r="G694" s="14">
        <v>8.0799830716393775</v>
      </c>
      <c r="H694" s="12">
        <v>816.84393105070228</v>
      </c>
      <c r="I694" s="13">
        <v>0</v>
      </c>
      <c r="J694" s="13">
        <f t="shared" si="52"/>
        <v>8.0489872770945077</v>
      </c>
      <c r="K694" s="14">
        <v>24.783146789931838</v>
      </c>
      <c r="L694" s="12">
        <v>842.30505905694918</v>
      </c>
      <c r="M694" s="13">
        <v>1.0513946883590337E-4</v>
      </c>
      <c r="N694" s="13">
        <f t="shared" si="53"/>
        <v>8.1159618392656387</v>
      </c>
      <c r="O694" s="14">
        <v>7.9161575310707004</v>
      </c>
      <c r="P694" s="12">
        <v>650.86669255980235</v>
      </c>
      <c r="Q694" s="13">
        <v>0</v>
      </c>
      <c r="R694" s="13">
        <f t="shared" si="54"/>
        <v>7.3797003721835637</v>
      </c>
      <c r="S694" s="14">
        <v>63.740953277265973</v>
      </c>
    </row>
    <row r="695" spans="1:19" x14ac:dyDescent="0.3">
      <c r="A695">
        <f>VALUE(LEFT('SBB FNF CDEC Data'!L695,4))</f>
        <v>1979</v>
      </c>
      <c r="B695">
        <f>VALUE(RIGHT(LEFT('SBB FNF CDEC Data'!L695,6),2))</f>
        <v>7</v>
      </c>
      <c r="C695">
        <f t="shared" si="50"/>
        <v>1979</v>
      </c>
      <c r="D695" s="12">
        <v>900.146158459817</v>
      </c>
      <c r="E695" s="13">
        <v>0</v>
      </c>
      <c r="F695" s="13">
        <f t="shared" si="51"/>
        <v>8.7092392354477965</v>
      </c>
      <c r="G695" s="14">
        <v>42.619193888992697</v>
      </c>
      <c r="H695" s="12">
        <v>771.50606351721103</v>
      </c>
      <c r="I695" s="13">
        <v>2.1798229309431119E-4</v>
      </c>
      <c r="J695" s="13">
        <f t="shared" si="52"/>
        <v>8.1723532746472216</v>
      </c>
      <c r="K695" s="14">
        <v>37.165732241137121</v>
      </c>
      <c r="L695" s="12">
        <v>791.63066106945882</v>
      </c>
      <c r="M695" s="13">
        <v>0</v>
      </c>
      <c r="N695" s="13">
        <f t="shared" si="53"/>
        <v>8.2736381525857823</v>
      </c>
      <c r="O695" s="14">
        <v>42.400759834904569</v>
      </c>
      <c r="P695" s="12">
        <v>606.20021711205231</v>
      </c>
      <c r="Q695" s="13">
        <v>2.4944939873933778E-4</v>
      </c>
      <c r="R695" s="13">
        <f t="shared" si="54"/>
        <v>7.3610344265828687</v>
      </c>
      <c r="S695" s="14">
        <v>37.305690470565899</v>
      </c>
    </row>
    <row r="696" spans="1:19" x14ac:dyDescent="0.3">
      <c r="A696">
        <f>VALUE(LEFT('SBB FNF CDEC Data'!L696,4))</f>
        <v>1979</v>
      </c>
      <c r="B696">
        <f>VALUE(RIGHT(LEFT('SBB FNF CDEC Data'!L696,6),2))</f>
        <v>8</v>
      </c>
      <c r="C696">
        <f t="shared" si="50"/>
        <v>1979</v>
      </c>
      <c r="D696" s="12">
        <v>888.87806256552085</v>
      </c>
      <c r="E696" s="13">
        <v>0</v>
      </c>
      <c r="F696" s="13">
        <f t="shared" si="51"/>
        <v>6.8533016667647724</v>
      </c>
      <c r="G696" s="14">
        <v>4.4147942275313801</v>
      </c>
      <c r="H696" s="12">
        <v>758.13134328288993</v>
      </c>
      <c r="I696" s="13">
        <v>0</v>
      </c>
      <c r="J696" s="13">
        <f t="shared" si="52"/>
        <v>6.4046183009594717</v>
      </c>
      <c r="K696" s="14">
        <v>6.9701019333616312</v>
      </c>
      <c r="L696" s="12">
        <v>780.72913877924759</v>
      </c>
      <c r="M696" s="13">
        <v>0</v>
      </c>
      <c r="N696" s="13">
        <f t="shared" si="53"/>
        <v>6.4867280626798527</v>
      </c>
      <c r="O696" s="14">
        <v>4.4147942275313801</v>
      </c>
      <c r="P696" s="12">
        <v>593.51375518875057</v>
      </c>
      <c r="Q696" s="13">
        <v>0</v>
      </c>
      <c r="R696" s="13">
        <f t="shared" si="54"/>
        <v>5.7236626664973995</v>
      </c>
      <c r="S696" s="14">
        <v>6.9627992568043497</v>
      </c>
    </row>
    <row r="697" spans="1:19" x14ac:dyDescent="0.3">
      <c r="A697">
        <f>VALUE(LEFT('SBB FNF CDEC Data'!L697,4))</f>
        <v>1979</v>
      </c>
      <c r="B697">
        <f>VALUE(RIGHT(LEFT('SBB FNF CDEC Data'!L697,6),2))</f>
        <v>9</v>
      </c>
      <c r="C697">
        <f t="shared" si="50"/>
        <v>1979</v>
      </c>
      <c r="D697" s="12">
        <v>859.95980349410036</v>
      </c>
      <c r="E697" s="13">
        <v>0</v>
      </c>
      <c r="F697" s="13">
        <f t="shared" si="51"/>
        <v>5.7458726061876426</v>
      </c>
      <c r="G697" s="14">
        <v>23.172386465232851</v>
      </c>
      <c r="H697" s="12">
        <v>732.07301343993197</v>
      </c>
      <c r="I697" s="13">
        <v>0</v>
      </c>
      <c r="J697" s="13">
        <f t="shared" si="52"/>
        <v>5.3558725767457105</v>
      </c>
      <c r="K697" s="14">
        <v>20.702457266212249</v>
      </c>
      <c r="L697" s="12">
        <v>748.21882958553397</v>
      </c>
      <c r="M697" s="13">
        <v>0</v>
      </c>
      <c r="N697" s="13">
        <f t="shared" si="53"/>
        <v>5.4186274941859267</v>
      </c>
      <c r="O697" s="14">
        <v>27.091681699527697</v>
      </c>
      <c r="P697" s="12">
        <v>567.65106891174196</v>
      </c>
      <c r="Q697" s="13">
        <v>0</v>
      </c>
      <c r="R697" s="13">
        <f t="shared" si="54"/>
        <v>4.7543833356742127</v>
      </c>
      <c r="S697" s="14">
        <v>21.108302941334394</v>
      </c>
    </row>
    <row r="698" spans="1:19" x14ac:dyDescent="0.3">
      <c r="A698">
        <f>VALUE(LEFT('SBB FNF CDEC Data'!L698,4))</f>
        <v>1979</v>
      </c>
      <c r="B698">
        <f>VALUE(RIGHT(LEFT('SBB FNF CDEC Data'!L698,6),2))</f>
        <v>10</v>
      </c>
      <c r="C698">
        <f t="shared" si="50"/>
        <v>1980</v>
      </c>
      <c r="D698" s="12">
        <v>841.08845682260426</v>
      </c>
      <c r="E698" s="13">
        <v>0</v>
      </c>
      <c r="F698" s="13">
        <f t="shared" si="51"/>
        <v>1.0201070020749121</v>
      </c>
      <c r="G698" s="14">
        <v>17.851239669421187</v>
      </c>
      <c r="H698" s="12">
        <v>712.98365604272749</v>
      </c>
      <c r="I698" s="13">
        <v>0</v>
      </c>
      <c r="J698" s="13">
        <f t="shared" si="52"/>
        <v>0.94847159282757332</v>
      </c>
      <c r="K698" s="14">
        <v>18.140885804376907</v>
      </c>
      <c r="L698" s="12">
        <v>727.2897663233075</v>
      </c>
      <c r="M698" s="13">
        <v>0</v>
      </c>
      <c r="N698" s="13">
        <f t="shared" si="53"/>
        <v>0.95732737931156464</v>
      </c>
      <c r="O698" s="14">
        <v>19.971735882914899</v>
      </c>
      <c r="P698" s="12">
        <v>548.96456362934987</v>
      </c>
      <c r="Q698" s="13">
        <v>0</v>
      </c>
      <c r="R698" s="13">
        <f t="shared" si="54"/>
        <v>0.83526561297200175</v>
      </c>
      <c r="S698" s="14">
        <v>17.851239669420089</v>
      </c>
    </row>
    <row r="699" spans="1:19" x14ac:dyDescent="0.3">
      <c r="A699">
        <f>VALUE(LEFT('SBB FNF CDEC Data'!L699,4))</f>
        <v>1979</v>
      </c>
      <c r="B699">
        <f>VALUE(RIGHT(LEFT('SBB FNF CDEC Data'!L699,6),2))</f>
        <v>11</v>
      </c>
      <c r="C699">
        <f t="shared" si="50"/>
        <v>1980</v>
      </c>
      <c r="D699" s="12">
        <v>841.52115663027371</v>
      </c>
      <c r="E699" s="13">
        <v>0</v>
      </c>
      <c r="F699" s="13">
        <f t="shared" si="51"/>
        <v>-2.1726998077848125</v>
      </c>
      <c r="G699" s="14">
        <v>1.7400000001153617</v>
      </c>
      <c r="H699" s="12">
        <v>713.26068185306497</v>
      </c>
      <c r="I699" s="13">
        <v>0</v>
      </c>
      <c r="J699" s="13">
        <f t="shared" si="52"/>
        <v>-2.017025810452143</v>
      </c>
      <c r="K699" s="14">
        <v>1.7400000001146656</v>
      </c>
      <c r="L699" s="12">
        <v>727.58460088970719</v>
      </c>
      <c r="M699" s="13">
        <v>0</v>
      </c>
      <c r="N699" s="13">
        <f t="shared" si="53"/>
        <v>-2.0348345665138634</v>
      </c>
      <c r="O699" s="14">
        <v>1.7400000001141773</v>
      </c>
      <c r="P699" s="12">
        <v>548.99471947119525</v>
      </c>
      <c r="Q699" s="13">
        <v>0</v>
      </c>
      <c r="R699" s="13">
        <f t="shared" si="54"/>
        <v>-1.7701558419603864</v>
      </c>
      <c r="S699" s="14">
        <v>1.7400000001150013</v>
      </c>
    </row>
    <row r="700" spans="1:19" x14ac:dyDescent="0.3">
      <c r="A700">
        <f>VALUE(LEFT('SBB FNF CDEC Data'!L700,4))</f>
        <v>1979</v>
      </c>
      <c r="B700">
        <f>VALUE(RIGHT(LEFT('SBB FNF CDEC Data'!L700,6),2))</f>
        <v>12</v>
      </c>
      <c r="C700">
        <f t="shared" si="50"/>
        <v>1980</v>
      </c>
      <c r="D700" s="12">
        <v>843.31434257425883</v>
      </c>
      <c r="E700" s="13">
        <v>0</v>
      </c>
      <c r="F700" s="13">
        <f t="shared" si="51"/>
        <v>-3.4531859440948738</v>
      </c>
      <c r="G700" s="14">
        <v>1.6600000001097517</v>
      </c>
      <c r="H700" s="12">
        <v>714.80650380581369</v>
      </c>
      <c r="I700" s="13">
        <v>0</v>
      </c>
      <c r="J700" s="13">
        <f t="shared" si="52"/>
        <v>-3.2058219528584759</v>
      </c>
      <c r="K700" s="14">
        <v>1.6600000001097517</v>
      </c>
      <c r="L700" s="12">
        <v>729.15875746294466</v>
      </c>
      <c r="M700" s="13">
        <v>0</v>
      </c>
      <c r="N700" s="13">
        <f t="shared" si="53"/>
        <v>-3.2341565376683516</v>
      </c>
      <c r="O700" s="14">
        <v>1.6599999644308778</v>
      </c>
      <c r="P700" s="12">
        <v>550.14824636609978</v>
      </c>
      <c r="Q700" s="13">
        <v>0</v>
      </c>
      <c r="R700" s="13">
        <f t="shared" si="54"/>
        <v>-2.8135268614186386</v>
      </c>
      <c r="S700" s="14">
        <v>1.6599999665141083</v>
      </c>
    </row>
    <row r="701" spans="1:19" x14ac:dyDescent="0.3">
      <c r="A701">
        <f>VALUE(LEFT('SBB FNF CDEC Data'!L701,4))</f>
        <v>1980</v>
      </c>
      <c r="B701">
        <f>VALUE(RIGHT(LEFT('SBB FNF CDEC Data'!L701,6),2))</f>
        <v>1</v>
      </c>
      <c r="C701">
        <f t="shared" si="50"/>
        <v>1980</v>
      </c>
      <c r="D701" s="12">
        <v>998.24107325473062</v>
      </c>
      <c r="E701" s="13">
        <v>152.30852079875379</v>
      </c>
      <c r="F701" s="13">
        <f t="shared" si="51"/>
        <v>-2.618209881718002</v>
      </c>
      <c r="G701" s="14">
        <v>0</v>
      </c>
      <c r="H701" s="12">
        <v>869.57188358832514</v>
      </c>
      <c r="I701" s="13">
        <v>152.31325759568577</v>
      </c>
      <c r="J701" s="13">
        <f t="shared" si="52"/>
        <v>-2.452122186825676</v>
      </c>
      <c r="K701" s="14">
        <v>0</v>
      </c>
      <c r="L701" s="12">
        <v>883.93930656337602</v>
      </c>
      <c r="M701" s="13">
        <v>152.30771868303012</v>
      </c>
      <c r="N701" s="13">
        <f t="shared" si="53"/>
        <v>-2.4728304174012408</v>
      </c>
      <c r="O701" s="14">
        <v>0</v>
      </c>
      <c r="P701" s="12">
        <v>705.69378243113124</v>
      </c>
      <c r="Q701" s="13">
        <v>153.33242033465223</v>
      </c>
      <c r="R701" s="13">
        <f t="shared" si="54"/>
        <v>-2.2131157303792293</v>
      </c>
      <c r="S701" s="14">
        <v>0</v>
      </c>
    </row>
    <row r="702" spans="1:19" x14ac:dyDescent="0.3">
      <c r="A702">
        <f>VALUE(LEFT('SBB FNF CDEC Data'!L702,4))</f>
        <v>1980</v>
      </c>
      <c r="B702">
        <f>VALUE(RIGHT(LEFT('SBB FNF CDEC Data'!L702,6),2))</f>
        <v>2</v>
      </c>
      <c r="C702">
        <f t="shared" si="50"/>
        <v>1980</v>
      </c>
      <c r="D702" s="12">
        <v>1166.5500725906543</v>
      </c>
      <c r="E702" s="13">
        <v>161.32797381355556</v>
      </c>
      <c r="F702" s="13">
        <f t="shared" si="51"/>
        <v>-6.9810255223680997</v>
      </c>
      <c r="G702" s="14">
        <v>0</v>
      </c>
      <c r="H702" s="12">
        <v>1040.7858622623016</v>
      </c>
      <c r="I702" s="13">
        <v>164.60641164915478</v>
      </c>
      <c r="J702" s="13">
        <f t="shared" si="52"/>
        <v>-6.6075670248217193</v>
      </c>
      <c r="K702" s="14">
        <v>0</v>
      </c>
      <c r="L702" s="12">
        <v>1052.5586437413749</v>
      </c>
      <c r="M702" s="13">
        <v>161.97315387328069</v>
      </c>
      <c r="N702" s="13">
        <f t="shared" si="53"/>
        <v>-6.6461833047181926</v>
      </c>
      <c r="O702" s="14">
        <v>0</v>
      </c>
      <c r="P702" s="12">
        <v>878.84973079718031</v>
      </c>
      <c r="Q702" s="13">
        <v>167.04990643353412</v>
      </c>
      <c r="R702" s="13">
        <f t="shared" si="54"/>
        <v>-6.1060419325149553</v>
      </c>
      <c r="S702" s="14">
        <v>0</v>
      </c>
    </row>
    <row r="703" spans="1:19" x14ac:dyDescent="0.3">
      <c r="A703">
        <f>VALUE(LEFT('SBB FNF CDEC Data'!L703,4))</f>
        <v>1980</v>
      </c>
      <c r="B703">
        <f>VALUE(RIGHT(LEFT('SBB FNF CDEC Data'!L703,6),2))</f>
        <v>3</v>
      </c>
      <c r="C703">
        <f t="shared" si="50"/>
        <v>1980</v>
      </c>
      <c r="D703" s="12">
        <v>1401.9140138852997</v>
      </c>
      <c r="E703" s="13">
        <v>236.85024793388428</v>
      </c>
      <c r="F703" s="13">
        <f t="shared" si="51"/>
        <v>1.4863066392388475</v>
      </c>
      <c r="G703" s="14">
        <v>0</v>
      </c>
      <c r="H703" s="12">
        <v>1276.2099695263876</v>
      </c>
      <c r="I703" s="13">
        <v>236.85024793388345</v>
      </c>
      <c r="J703" s="13">
        <f t="shared" si="52"/>
        <v>1.426140669797519</v>
      </c>
      <c r="K703" s="14">
        <v>0</v>
      </c>
      <c r="L703" s="12">
        <v>1270.0000000000002</v>
      </c>
      <c r="M703" s="13">
        <v>218.8676996143212</v>
      </c>
      <c r="N703" s="13">
        <f t="shared" si="53"/>
        <v>1.4263433556958773</v>
      </c>
      <c r="O703" s="14">
        <v>0</v>
      </c>
      <c r="P703" s="12">
        <v>1114.3643771724419</v>
      </c>
      <c r="Q703" s="13">
        <v>236.85024793388428</v>
      </c>
      <c r="R703" s="13">
        <f t="shared" si="54"/>
        <v>1.3356015586226988</v>
      </c>
      <c r="S703" s="14">
        <v>0</v>
      </c>
    </row>
    <row r="704" spans="1:19" x14ac:dyDescent="0.3">
      <c r="A704">
        <f>VALUE(LEFT('SBB FNF CDEC Data'!L704,4))</f>
        <v>1980</v>
      </c>
      <c r="B704">
        <f>VALUE(RIGHT(LEFT('SBB FNF CDEC Data'!L704,6),2))</f>
        <v>4</v>
      </c>
      <c r="C704">
        <f t="shared" si="50"/>
        <v>1980</v>
      </c>
      <c r="D704" s="12">
        <v>1398.765400727749</v>
      </c>
      <c r="E704" s="13">
        <v>0</v>
      </c>
      <c r="F704" s="13">
        <f t="shared" si="51"/>
        <v>3.0764380097066066</v>
      </c>
      <c r="G704" s="14">
        <v>7.2175147844092333E-2</v>
      </c>
      <c r="H704" s="12">
        <v>1273.1706503582666</v>
      </c>
      <c r="I704" s="13">
        <v>0</v>
      </c>
      <c r="J704" s="13">
        <f t="shared" si="52"/>
        <v>2.9671440202768906</v>
      </c>
      <c r="K704" s="14">
        <v>7.2175147844092333E-2</v>
      </c>
      <c r="L704" s="12">
        <v>1266.9670668847896</v>
      </c>
      <c r="M704" s="13">
        <v>0</v>
      </c>
      <c r="N704" s="13">
        <f t="shared" si="53"/>
        <v>2.9607579673665816</v>
      </c>
      <c r="O704" s="14">
        <v>7.2175147844071821E-2</v>
      </c>
      <c r="P704" s="12">
        <v>1111.4912984000703</v>
      </c>
      <c r="Q704" s="13">
        <v>0</v>
      </c>
      <c r="R704" s="13">
        <f t="shared" si="54"/>
        <v>2.8009036245275354</v>
      </c>
      <c r="S704" s="14">
        <v>7.2175147844092333E-2</v>
      </c>
    </row>
    <row r="705" spans="1:19" x14ac:dyDescent="0.3">
      <c r="A705">
        <f>VALUE(LEFT('SBB FNF CDEC Data'!L705,4))</f>
        <v>1980</v>
      </c>
      <c r="B705">
        <f>VALUE(RIGHT(LEFT('SBB FNF CDEC Data'!L705,6),2))</f>
        <v>5</v>
      </c>
      <c r="C705">
        <f t="shared" si="50"/>
        <v>1980</v>
      </c>
      <c r="D705" s="12">
        <v>1392.8774964274508</v>
      </c>
      <c r="E705" s="13">
        <v>0</v>
      </c>
      <c r="F705" s="13">
        <f t="shared" si="51"/>
        <v>5.8879043002982598</v>
      </c>
      <c r="G705" s="14">
        <v>0</v>
      </c>
      <c r="H705" s="12">
        <v>1267.4930713108397</v>
      </c>
      <c r="I705" s="13">
        <v>0</v>
      </c>
      <c r="J705" s="13">
        <f t="shared" si="52"/>
        <v>5.6775790474268888</v>
      </c>
      <c r="K705" s="14">
        <v>0</v>
      </c>
      <c r="L705" s="12">
        <v>1261.3017273592466</v>
      </c>
      <c r="M705" s="13">
        <v>0</v>
      </c>
      <c r="N705" s="13">
        <f t="shared" si="53"/>
        <v>5.6653395255430041</v>
      </c>
      <c r="O705" s="14">
        <v>0</v>
      </c>
      <c r="P705" s="12">
        <v>1106.1319894068567</v>
      </c>
      <c r="Q705" s="13">
        <v>0</v>
      </c>
      <c r="R705" s="13">
        <f t="shared" si="54"/>
        <v>5.3593089932135172</v>
      </c>
      <c r="S705" s="14">
        <v>0</v>
      </c>
    </row>
    <row r="706" spans="1:19" x14ac:dyDescent="0.3">
      <c r="A706">
        <f>VALUE(LEFT('SBB FNF CDEC Data'!L706,4))</f>
        <v>1980</v>
      </c>
      <c r="B706">
        <f>VALUE(RIGHT(LEFT('SBB FNF CDEC Data'!L706,6),2))</f>
        <v>6</v>
      </c>
      <c r="C706">
        <f t="shared" si="50"/>
        <v>1980</v>
      </c>
      <c r="D706" s="12">
        <v>1384.5512457923414</v>
      </c>
      <c r="E706" s="13">
        <v>0</v>
      </c>
      <c r="F706" s="13">
        <f t="shared" si="51"/>
        <v>6.6008111054390595</v>
      </c>
      <c r="G706" s="14">
        <v>1.7254395296702585</v>
      </c>
      <c r="H706" s="12">
        <v>1259.4048907152774</v>
      </c>
      <c r="I706" s="13">
        <v>0</v>
      </c>
      <c r="J706" s="13">
        <f t="shared" si="52"/>
        <v>6.3627410658920764</v>
      </c>
      <c r="K706" s="14">
        <v>1.7254395296702585</v>
      </c>
      <c r="L706" s="12">
        <v>1253.2272878637818</v>
      </c>
      <c r="M706" s="13">
        <v>0</v>
      </c>
      <c r="N706" s="13">
        <f t="shared" si="53"/>
        <v>6.348999965794472</v>
      </c>
      <c r="O706" s="14">
        <v>1.7254395296702585</v>
      </c>
      <c r="P706" s="12">
        <v>1098.4007184606223</v>
      </c>
      <c r="Q706" s="13">
        <v>0</v>
      </c>
      <c r="R706" s="13">
        <f t="shared" si="54"/>
        <v>6.0058314165641589</v>
      </c>
      <c r="S706" s="14">
        <v>1.7254395296702585</v>
      </c>
    </row>
    <row r="707" spans="1:19" x14ac:dyDescent="0.3">
      <c r="A707">
        <f>VALUE(LEFT('SBB FNF CDEC Data'!L707,4))</f>
        <v>1980</v>
      </c>
      <c r="B707">
        <f>VALUE(RIGHT(LEFT('SBB FNF CDEC Data'!L707,6),2))</f>
        <v>7</v>
      </c>
      <c r="C707">
        <f t="shared" ref="C707:C770" si="55">IF(B707&gt;=10,A707+1,A707)</f>
        <v>1980</v>
      </c>
      <c r="D707" s="12">
        <v>1365.6737939863149</v>
      </c>
      <c r="E707" s="13">
        <v>0</v>
      </c>
      <c r="F707" s="13">
        <f t="shared" si="51"/>
        <v>9.8981261952355499</v>
      </c>
      <c r="G707" s="14">
        <v>8.9793256107910064</v>
      </c>
      <c r="H707" s="12">
        <v>1156.2488915352678</v>
      </c>
      <c r="I707" s="13">
        <v>0</v>
      </c>
      <c r="J707" s="13">
        <f t="shared" si="52"/>
        <v>9.401619081166487</v>
      </c>
      <c r="K707" s="14">
        <v>93.754380098843043</v>
      </c>
      <c r="L707" s="12">
        <v>1232.2199289943821</v>
      </c>
      <c r="M707" s="13">
        <v>0</v>
      </c>
      <c r="N707" s="13">
        <f t="shared" si="53"/>
        <v>9.5098374843243221</v>
      </c>
      <c r="O707" s="14">
        <v>11.497521385075373</v>
      </c>
      <c r="P707" s="12">
        <v>987.91241111809029</v>
      </c>
      <c r="Q707" s="13">
        <v>0</v>
      </c>
      <c r="R707" s="13">
        <f t="shared" si="54"/>
        <v>8.8440406276915269</v>
      </c>
      <c r="S707" s="14">
        <v>101.64426671484051</v>
      </c>
    </row>
    <row r="708" spans="1:19" x14ac:dyDescent="0.3">
      <c r="A708">
        <f>VALUE(LEFT('SBB FNF CDEC Data'!L708,4))</f>
        <v>1980</v>
      </c>
      <c r="B708">
        <f>VALUE(RIGHT(LEFT('SBB FNF CDEC Data'!L708,6),2))</f>
        <v>8</v>
      </c>
      <c r="C708">
        <f t="shared" si="55"/>
        <v>1980</v>
      </c>
      <c r="D708" s="12">
        <v>1326.3071510295731</v>
      </c>
      <c r="E708" s="13">
        <v>0</v>
      </c>
      <c r="F708" s="13">
        <f t="shared" ref="F708:F771" si="56">(E708-G708)-(D708-D707)</f>
        <v>8.7926832025940342</v>
      </c>
      <c r="G708" s="14">
        <v>30.573959754147737</v>
      </c>
      <c r="H708" s="12">
        <v>1117.4736940202306</v>
      </c>
      <c r="I708" s="13">
        <v>0</v>
      </c>
      <c r="J708" s="13">
        <f t="shared" ref="J708:J771" si="57">(I708-K708)-(H708-H707)</f>
        <v>8.2011908371188618</v>
      </c>
      <c r="K708" s="14">
        <v>30.574006677918373</v>
      </c>
      <c r="L708" s="12">
        <v>1193.2174273617602</v>
      </c>
      <c r="M708" s="13">
        <v>0</v>
      </c>
      <c r="N708" s="13">
        <f t="shared" ref="N708:N771" si="58">(M708-O708)-(L708-L707)</f>
        <v>8.4285418784742063</v>
      </c>
      <c r="O708" s="14">
        <v>30.573959754147737</v>
      </c>
      <c r="P708" s="12">
        <v>867.7401203029367</v>
      </c>
      <c r="Q708" s="13">
        <v>0</v>
      </c>
      <c r="R708" s="13">
        <f t="shared" ref="R708:R771" si="59">(Q708-S708)-(P708-P707)</f>
        <v>7.5299144083963938</v>
      </c>
      <c r="S708" s="14">
        <v>112.64237640675719</v>
      </c>
    </row>
    <row r="709" spans="1:19" x14ac:dyDescent="0.3">
      <c r="A709">
        <f>VALUE(LEFT('SBB FNF CDEC Data'!L709,4))</f>
        <v>1980</v>
      </c>
      <c r="B709">
        <f>VALUE(RIGHT(LEFT('SBB FNF CDEC Data'!L709,6),2))</f>
        <v>9</v>
      </c>
      <c r="C709">
        <f t="shared" si="55"/>
        <v>1980</v>
      </c>
      <c r="D709" s="12">
        <v>1289.979046238464</v>
      </c>
      <c r="E709" s="13">
        <v>0</v>
      </c>
      <c r="F709" s="13">
        <f t="shared" si="56"/>
        <v>6.2899289084861216</v>
      </c>
      <c r="G709" s="14">
        <v>30.038175882623005</v>
      </c>
      <c r="H709" s="12">
        <v>1081.5841573875375</v>
      </c>
      <c r="I709" s="13">
        <v>0</v>
      </c>
      <c r="J709" s="13">
        <f t="shared" si="57"/>
        <v>5.8513607500700751</v>
      </c>
      <c r="K709" s="14">
        <v>30.038175882623005</v>
      </c>
      <c r="L709" s="12">
        <v>1157.1647648494552</v>
      </c>
      <c r="M709" s="13">
        <v>0</v>
      </c>
      <c r="N709" s="13">
        <f t="shared" si="58"/>
        <v>6.0144866296821355</v>
      </c>
      <c r="O709" s="14">
        <v>30.03817588262287</v>
      </c>
      <c r="P709" s="12">
        <v>809.48418825279668</v>
      </c>
      <c r="Q709" s="13">
        <v>0</v>
      </c>
      <c r="R709" s="13">
        <f t="shared" si="59"/>
        <v>5.2263666102609321</v>
      </c>
      <c r="S709" s="14">
        <v>53.029565439879086</v>
      </c>
    </row>
    <row r="710" spans="1:19" x14ac:dyDescent="0.3">
      <c r="A710">
        <f>VALUE(LEFT('SBB FNF CDEC Data'!L710,4))</f>
        <v>1980</v>
      </c>
      <c r="B710">
        <f>VALUE(RIGHT(LEFT('SBB FNF CDEC Data'!L710,6),2))</f>
        <v>10</v>
      </c>
      <c r="C710">
        <f t="shared" si="55"/>
        <v>1981</v>
      </c>
      <c r="D710" s="12">
        <v>1256.1908757623112</v>
      </c>
      <c r="E710" s="13">
        <v>0</v>
      </c>
      <c r="F710" s="13">
        <f t="shared" si="56"/>
        <v>3.7119635776124795</v>
      </c>
      <c r="G710" s="14">
        <v>30.07620689854032</v>
      </c>
      <c r="H710" s="12">
        <v>1054.560821517106</v>
      </c>
      <c r="I710" s="13">
        <v>0</v>
      </c>
      <c r="J710" s="13">
        <f t="shared" si="57"/>
        <v>3.4486624735685893</v>
      </c>
      <c r="K710" s="14">
        <v>23.574673396862948</v>
      </c>
      <c r="L710" s="12">
        <v>1123.5466628204279</v>
      </c>
      <c r="M710" s="13">
        <v>0</v>
      </c>
      <c r="N710" s="13">
        <f t="shared" si="58"/>
        <v>3.5418951304872159</v>
      </c>
      <c r="O710" s="14">
        <v>30.076206898540125</v>
      </c>
      <c r="P710" s="12">
        <v>794.66310209991548</v>
      </c>
      <c r="Q710" s="13">
        <v>0</v>
      </c>
      <c r="R710" s="13">
        <f t="shared" si="59"/>
        <v>3.0567729643604018</v>
      </c>
      <c r="S710" s="14">
        <v>11.764313188520806</v>
      </c>
    </row>
    <row r="711" spans="1:19" x14ac:dyDescent="0.3">
      <c r="A711">
        <f>VALUE(LEFT('SBB FNF CDEC Data'!L711,4))</f>
        <v>1980</v>
      </c>
      <c r="B711">
        <f>VALUE(RIGHT(LEFT('SBB FNF CDEC Data'!L711,6),2))</f>
        <v>11</v>
      </c>
      <c r="C711">
        <f t="shared" si="55"/>
        <v>1981</v>
      </c>
      <c r="D711" s="12">
        <v>1252.528918048296</v>
      </c>
      <c r="E711" s="13">
        <v>0</v>
      </c>
      <c r="F711" s="13">
        <f t="shared" si="56"/>
        <v>1.9219577139001747</v>
      </c>
      <c r="G711" s="14">
        <v>1.7400000001150413</v>
      </c>
      <c r="H711" s="12">
        <v>1051.0340198690287</v>
      </c>
      <c r="I711" s="13">
        <v>0</v>
      </c>
      <c r="J711" s="13">
        <f t="shared" si="57"/>
        <v>1.7868016479622117</v>
      </c>
      <c r="K711" s="14">
        <v>1.7400000001150413</v>
      </c>
      <c r="L711" s="12">
        <v>1119.9735997160622</v>
      </c>
      <c r="M711" s="13">
        <v>0</v>
      </c>
      <c r="N711" s="13">
        <f t="shared" si="58"/>
        <v>1.8330631042506598</v>
      </c>
      <c r="O711" s="14">
        <v>1.7400000001150415</v>
      </c>
      <c r="P711" s="12">
        <v>791.33915935595303</v>
      </c>
      <c r="Q711" s="13">
        <v>0</v>
      </c>
      <c r="R711" s="13">
        <f t="shared" si="59"/>
        <v>1.5839427438474065</v>
      </c>
      <c r="S711" s="14">
        <v>1.7400000001150413</v>
      </c>
    </row>
    <row r="712" spans="1:19" x14ac:dyDescent="0.3">
      <c r="A712">
        <f>VALUE(LEFT('SBB FNF CDEC Data'!L712,4))</f>
        <v>1980</v>
      </c>
      <c r="B712">
        <f>VALUE(RIGHT(LEFT('SBB FNF CDEC Data'!L712,6),2))</f>
        <v>12</v>
      </c>
      <c r="C712">
        <f t="shared" si="55"/>
        <v>1981</v>
      </c>
      <c r="D712" s="12">
        <v>1253.2224937201479</v>
      </c>
      <c r="E712" s="13">
        <v>0</v>
      </c>
      <c r="F712" s="13">
        <f t="shared" si="56"/>
        <v>-2.3535756719616829</v>
      </c>
      <c r="G712" s="14">
        <v>1.6600000001097517</v>
      </c>
      <c r="H712" s="12">
        <v>1051.5621625980405</v>
      </c>
      <c r="I712" s="13">
        <v>0</v>
      </c>
      <c r="J712" s="13">
        <f t="shared" si="57"/>
        <v>-2.188142729121485</v>
      </c>
      <c r="K712" s="14">
        <v>1.6600000001097517</v>
      </c>
      <c r="L712" s="12">
        <v>1120.5583401972569</v>
      </c>
      <c r="M712" s="13">
        <v>0</v>
      </c>
      <c r="N712" s="13">
        <f t="shared" si="58"/>
        <v>-2.2447404813045368</v>
      </c>
      <c r="O712" s="14">
        <v>1.6600000001097517</v>
      </c>
      <c r="P712" s="12">
        <v>791.61810760606284</v>
      </c>
      <c r="Q712" s="13">
        <v>0</v>
      </c>
      <c r="R712" s="13">
        <f t="shared" si="59"/>
        <v>-1.9389482502228019</v>
      </c>
      <c r="S712" s="14">
        <v>1.6600000001129955</v>
      </c>
    </row>
    <row r="713" spans="1:19" x14ac:dyDescent="0.3">
      <c r="A713">
        <f>VALUE(LEFT('SBB FNF CDEC Data'!L713,4))</f>
        <v>1981</v>
      </c>
      <c r="B713">
        <f>VALUE(RIGHT(LEFT('SBB FNF CDEC Data'!L713,6),2))</f>
        <v>1</v>
      </c>
      <c r="C713">
        <f t="shared" si="55"/>
        <v>1981</v>
      </c>
      <c r="D713" s="12">
        <v>1292.9794056977014</v>
      </c>
      <c r="E713" s="13">
        <v>33.310537403719721</v>
      </c>
      <c r="F713" s="13">
        <f t="shared" si="56"/>
        <v>-6.4463745738337792</v>
      </c>
      <c r="G713" s="14">
        <v>0</v>
      </c>
      <c r="H713" s="12">
        <v>1090.8133234691632</v>
      </c>
      <c r="I713" s="13">
        <v>33.251077001809371</v>
      </c>
      <c r="J713" s="13">
        <f t="shared" si="57"/>
        <v>-6.0000838693133218</v>
      </c>
      <c r="K713" s="14">
        <v>0</v>
      </c>
      <c r="L713" s="12">
        <v>1160.0179995221317</v>
      </c>
      <c r="M713" s="13">
        <v>33.307742265325771</v>
      </c>
      <c r="N713" s="13">
        <f t="shared" si="58"/>
        <v>-6.1519170595490209</v>
      </c>
      <c r="O713" s="14">
        <v>0</v>
      </c>
      <c r="P713" s="12">
        <v>830.3871767070417</v>
      </c>
      <c r="Q713" s="13">
        <v>33.43418797287346</v>
      </c>
      <c r="R713" s="13">
        <f t="shared" si="59"/>
        <v>-5.3348811281054083</v>
      </c>
      <c r="S713" s="14">
        <v>0</v>
      </c>
    </row>
    <row r="714" spans="1:19" x14ac:dyDescent="0.3">
      <c r="A714">
        <f>VALUE(LEFT('SBB FNF CDEC Data'!L714,4))</f>
        <v>1981</v>
      </c>
      <c r="B714">
        <f>VALUE(RIGHT(LEFT('SBB FNF CDEC Data'!L714,6),2))</f>
        <v>2</v>
      </c>
      <c r="C714">
        <f t="shared" si="55"/>
        <v>1981</v>
      </c>
      <c r="D714" s="12">
        <v>1330.7748588295617</v>
      </c>
      <c r="E714" s="13">
        <v>37.273371723468593</v>
      </c>
      <c r="F714" s="13">
        <f t="shared" si="56"/>
        <v>-0.52208140839172046</v>
      </c>
      <c r="G714" s="14">
        <v>0</v>
      </c>
      <c r="H714" s="12">
        <v>1128.5614358974633</v>
      </c>
      <c r="I714" s="13">
        <v>37.261366628078726</v>
      </c>
      <c r="J714" s="13">
        <f t="shared" si="57"/>
        <v>-0.48674580022142067</v>
      </c>
      <c r="K714" s="14">
        <v>0</v>
      </c>
      <c r="L714" s="12">
        <v>1197.7900249799627</v>
      </c>
      <c r="M714" s="13">
        <v>37.272931277645682</v>
      </c>
      <c r="N714" s="13">
        <f t="shared" si="58"/>
        <v>-0.4990941801852955</v>
      </c>
      <c r="O714" s="14">
        <v>0</v>
      </c>
      <c r="P714" s="12">
        <v>868.07216197868968</v>
      </c>
      <c r="Q714" s="13">
        <v>37.249346917409106</v>
      </c>
      <c r="R714" s="13">
        <f t="shared" si="59"/>
        <v>-0.43563835423886843</v>
      </c>
      <c r="S714" s="14">
        <v>0</v>
      </c>
    </row>
    <row r="715" spans="1:19" x14ac:dyDescent="0.3">
      <c r="A715">
        <f>VALUE(LEFT('SBB FNF CDEC Data'!L715,4))</f>
        <v>1981</v>
      </c>
      <c r="B715">
        <f>VALUE(RIGHT(LEFT('SBB FNF CDEC Data'!L715,6),2))</f>
        <v>3</v>
      </c>
      <c r="C715">
        <f t="shared" si="55"/>
        <v>1981</v>
      </c>
      <c r="D715" s="12">
        <v>1467.0415241029857</v>
      </c>
      <c r="E715" s="13">
        <v>135.27812940679618</v>
      </c>
      <c r="F715" s="13">
        <f t="shared" si="56"/>
        <v>-0.98853586662781368</v>
      </c>
      <c r="G715" s="14">
        <v>0</v>
      </c>
      <c r="H715" s="12">
        <v>1265.9495065603587</v>
      </c>
      <c r="I715" s="13">
        <v>136.4601802473976</v>
      </c>
      <c r="J715" s="13">
        <f t="shared" si="57"/>
        <v>-0.92789041549781359</v>
      </c>
      <c r="K715" s="14">
        <v>0</v>
      </c>
      <c r="L715" s="12">
        <v>1270.0000000000002</v>
      </c>
      <c r="M715" s="13">
        <v>71.26999336186951</v>
      </c>
      <c r="N715" s="13">
        <f t="shared" si="58"/>
        <v>-0.93998165816800849</v>
      </c>
      <c r="O715" s="14">
        <v>0</v>
      </c>
      <c r="P715" s="12">
        <v>1005.6768814126698</v>
      </c>
      <c r="Q715" s="13">
        <v>136.76766233627211</v>
      </c>
      <c r="R715" s="13">
        <f t="shared" si="59"/>
        <v>-0.83705709770799785</v>
      </c>
      <c r="S715" s="14">
        <v>0</v>
      </c>
    </row>
    <row r="716" spans="1:19" x14ac:dyDescent="0.3">
      <c r="A716">
        <f>VALUE(LEFT('SBB FNF CDEC Data'!L716,4))</f>
        <v>1981</v>
      </c>
      <c r="B716">
        <f>VALUE(RIGHT(LEFT('SBB FNF CDEC Data'!L716,6),2))</f>
        <v>4</v>
      </c>
      <c r="C716">
        <f t="shared" si="55"/>
        <v>1981</v>
      </c>
      <c r="D716" s="12">
        <v>1462.9644989056355</v>
      </c>
      <c r="E716" s="13">
        <v>0</v>
      </c>
      <c r="F716" s="13">
        <f t="shared" si="56"/>
        <v>3.374590877740653</v>
      </c>
      <c r="G716" s="14">
        <v>0.70243431960951397</v>
      </c>
      <c r="H716" s="12">
        <v>1262.0831452847858</v>
      </c>
      <c r="I716" s="13">
        <v>0</v>
      </c>
      <c r="J716" s="13">
        <f t="shared" si="57"/>
        <v>3.1845797928850477</v>
      </c>
      <c r="K716" s="14">
        <v>0.68178148268785155</v>
      </c>
      <c r="L716" s="12">
        <v>1266.1098239731043</v>
      </c>
      <c r="M716" s="13">
        <v>0</v>
      </c>
      <c r="N716" s="13">
        <f t="shared" si="58"/>
        <v>3.1890591707580507</v>
      </c>
      <c r="O716" s="14">
        <v>0.70111685613786467</v>
      </c>
      <c r="P716" s="12">
        <v>1002.4070724305561</v>
      </c>
      <c r="Q716" s="13">
        <v>0</v>
      </c>
      <c r="R716" s="13">
        <f t="shared" si="59"/>
        <v>2.8910966640414886</v>
      </c>
      <c r="S716" s="14">
        <v>0.37871231807217054</v>
      </c>
    </row>
    <row r="717" spans="1:19" x14ac:dyDescent="0.3">
      <c r="A717">
        <f>VALUE(LEFT('SBB FNF CDEC Data'!L717,4))</f>
        <v>1981</v>
      </c>
      <c r="B717">
        <f>VALUE(RIGHT(LEFT('SBB FNF CDEC Data'!L717,6),2))</f>
        <v>5</v>
      </c>
      <c r="C717">
        <f t="shared" si="55"/>
        <v>1981</v>
      </c>
      <c r="D717" s="12">
        <v>1457.3040158309932</v>
      </c>
      <c r="E717" s="13">
        <v>0</v>
      </c>
      <c r="F717" s="13">
        <f t="shared" si="56"/>
        <v>5.6604830746423431</v>
      </c>
      <c r="G717" s="14">
        <v>0</v>
      </c>
      <c r="H717" s="12">
        <v>1256.7426501685993</v>
      </c>
      <c r="I717" s="13">
        <v>0</v>
      </c>
      <c r="J717" s="13">
        <f t="shared" si="57"/>
        <v>5.3404951161865029</v>
      </c>
      <c r="K717" s="14">
        <v>0</v>
      </c>
      <c r="L717" s="12">
        <v>1260.7618284099285</v>
      </c>
      <c r="M717" s="13">
        <v>0</v>
      </c>
      <c r="N717" s="13">
        <f t="shared" si="58"/>
        <v>5.3479955631758003</v>
      </c>
      <c r="O717" s="14">
        <v>0</v>
      </c>
      <c r="P717" s="12">
        <v>997.55965027077275</v>
      </c>
      <c r="Q717" s="13">
        <v>0</v>
      </c>
      <c r="R717" s="13">
        <f t="shared" si="59"/>
        <v>4.8474221597833775</v>
      </c>
      <c r="S717" s="14">
        <v>0</v>
      </c>
    </row>
    <row r="718" spans="1:19" x14ac:dyDescent="0.3">
      <c r="A718">
        <f>VALUE(LEFT('SBB FNF CDEC Data'!L718,4))</f>
        <v>1981</v>
      </c>
      <c r="B718">
        <f>VALUE(RIGHT(LEFT('SBB FNF CDEC Data'!L718,6),2))</f>
        <v>6</v>
      </c>
      <c r="C718">
        <f t="shared" si="55"/>
        <v>1981</v>
      </c>
      <c r="D718" s="12">
        <v>1416.4320784311763</v>
      </c>
      <c r="E718" s="13">
        <v>0</v>
      </c>
      <c r="F718" s="13">
        <f t="shared" si="56"/>
        <v>10.368865388867057</v>
      </c>
      <c r="G718" s="14">
        <v>30.503072010949886</v>
      </c>
      <c r="H718" s="12">
        <v>1126.5038160209924</v>
      </c>
      <c r="I718" s="13">
        <v>0</v>
      </c>
      <c r="J718" s="13">
        <f t="shared" si="57"/>
        <v>9.6252322527533636</v>
      </c>
      <c r="K718" s="14">
        <v>120.61360189485353</v>
      </c>
      <c r="L718" s="12">
        <v>1220.4740407352886</v>
      </c>
      <c r="M718" s="13">
        <v>0</v>
      </c>
      <c r="N718" s="13">
        <f t="shared" si="58"/>
        <v>9.7853303514334975</v>
      </c>
      <c r="O718" s="14">
        <v>30.50245732320646</v>
      </c>
      <c r="P718" s="12">
        <v>864.05172758001765</v>
      </c>
      <c r="Q718" s="13">
        <v>0</v>
      </c>
      <c r="R718" s="13">
        <f t="shared" si="59"/>
        <v>8.6683486565279964</v>
      </c>
      <c r="S718" s="14">
        <v>124.8395740342271</v>
      </c>
    </row>
    <row r="719" spans="1:19" x14ac:dyDescent="0.3">
      <c r="A719">
        <f>VALUE(LEFT('SBB FNF CDEC Data'!L719,4))</f>
        <v>1981</v>
      </c>
      <c r="B719">
        <f>VALUE(RIGHT(LEFT('SBB FNF CDEC Data'!L719,6),2))</f>
        <v>7</v>
      </c>
      <c r="C719">
        <f t="shared" si="55"/>
        <v>1981</v>
      </c>
      <c r="D719" s="12">
        <v>1356.9210510007297</v>
      </c>
      <c r="E719" s="13">
        <v>0</v>
      </c>
      <c r="F719" s="13">
        <f t="shared" si="56"/>
        <v>10.297336219315987</v>
      </c>
      <c r="G719" s="14">
        <v>49.213691211130588</v>
      </c>
      <c r="H719" s="12">
        <v>1070.599884409884</v>
      </c>
      <c r="I719" s="13">
        <v>0</v>
      </c>
      <c r="J719" s="13">
        <f t="shared" si="57"/>
        <v>9.3617517046039609</v>
      </c>
      <c r="K719" s="14">
        <v>46.542179906504458</v>
      </c>
      <c r="L719" s="12">
        <v>1161.5826145533085</v>
      </c>
      <c r="M719" s="13">
        <v>0</v>
      </c>
      <c r="N719" s="13">
        <f t="shared" si="58"/>
        <v>9.6814480968427858</v>
      </c>
      <c r="O719" s="14">
        <v>49.209978085137237</v>
      </c>
      <c r="P719" s="12">
        <v>773.34219036242291</v>
      </c>
      <c r="Q719" s="13">
        <v>0</v>
      </c>
      <c r="R719" s="13">
        <f t="shared" si="59"/>
        <v>8.2848130255771366</v>
      </c>
      <c r="S719" s="14">
        <v>82.424724192017607</v>
      </c>
    </row>
    <row r="720" spans="1:19" x14ac:dyDescent="0.3">
      <c r="A720">
        <f>VALUE(LEFT('SBB FNF CDEC Data'!L720,4))</f>
        <v>1981</v>
      </c>
      <c r="B720">
        <f>VALUE(RIGHT(LEFT('SBB FNF CDEC Data'!L720,6),2))</f>
        <v>8</v>
      </c>
      <c r="C720">
        <f t="shared" si="55"/>
        <v>1981</v>
      </c>
      <c r="D720" s="12">
        <v>1278.2925133815268</v>
      </c>
      <c r="E720" s="13">
        <v>0</v>
      </c>
      <c r="F720" s="13">
        <f t="shared" si="56"/>
        <v>8.7202026055439745</v>
      </c>
      <c r="G720" s="14">
        <v>69.908335013658942</v>
      </c>
      <c r="H720" s="12">
        <v>992.8083206624035</v>
      </c>
      <c r="I720" s="13">
        <v>0</v>
      </c>
      <c r="J720" s="13">
        <f t="shared" si="57"/>
        <v>7.8832285130586826</v>
      </c>
      <c r="K720" s="14">
        <v>69.908335234421813</v>
      </c>
      <c r="L720" s="12">
        <v>1083.5166565236339</v>
      </c>
      <c r="M720" s="13">
        <v>0</v>
      </c>
      <c r="N720" s="13">
        <f t="shared" si="58"/>
        <v>8.1576230160157337</v>
      </c>
      <c r="O720" s="14">
        <v>69.908335013658942</v>
      </c>
      <c r="P720" s="12">
        <v>697.61883510506573</v>
      </c>
      <c r="Q720" s="13">
        <v>0</v>
      </c>
      <c r="R720" s="13">
        <f t="shared" si="59"/>
        <v>6.8085143080415378</v>
      </c>
      <c r="S720" s="14">
        <v>68.914840949315646</v>
      </c>
    </row>
    <row r="721" spans="1:19" x14ac:dyDescent="0.3">
      <c r="A721">
        <f>VALUE(LEFT('SBB FNF CDEC Data'!L721,4))</f>
        <v>1981</v>
      </c>
      <c r="B721">
        <f>VALUE(RIGHT(LEFT('SBB FNF CDEC Data'!L721,6),2))</f>
        <v>9</v>
      </c>
      <c r="C721">
        <f t="shared" si="55"/>
        <v>1981</v>
      </c>
      <c r="D721" s="12">
        <v>1188.4412931771164</v>
      </c>
      <c r="E721" s="13">
        <v>0</v>
      </c>
      <c r="F721" s="13">
        <f t="shared" si="56"/>
        <v>5.8144840891003469</v>
      </c>
      <c r="G721" s="14">
        <v>84.036736115309964</v>
      </c>
      <c r="H721" s="12">
        <v>903.98628731758163</v>
      </c>
      <c r="I721" s="13">
        <v>0</v>
      </c>
      <c r="J721" s="13">
        <f t="shared" si="57"/>
        <v>5.199852331334526</v>
      </c>
      <c r="K721" s="14">
        <v>83.622181013487349</v>
      </c>
      <c r="L721" s="12">
        <v>993.95771449442032</v>
      </c>
      <c r="M721" s="13">
        <v>0</v>
      </c>
      <c r="N721" s="13">
        <f t="shared" si="58"/>
        <v>5.4094239391015719</v>
      </c>
      <c r="O721" s="14">
        <v>84.149518090111968</v>
      </c>
      <c r="P721" s="12">
        <v>613.80691614790442</v>
      </c>
      <c r="Q721" s="13">
        <v>0</v>
      </c>
      <c r="R721" s="13">
        <f t="shared" si="59"/>
        <v>4.4325067790151564</v>
      </c>
      <c r="S721" s="14">
        <v>79.379412178146154</v>
      </c>
    </row>
    <row r="722" spans="1:19" x14ac:dyDescent="0.3">
      <c r="A722">
        <f>VALUE(LEFT('SBB FNF CDEC Data'!L722,4))</f>
        <v>1981</v>
      </c>
      <c r="B722">
        <f>VALUE(RIGHT(LEFT('SBB FNF CDEC Data'!L722,6),2))</f>
        <v>10</v>
      </c>
      <c r="C722">
        <f t="shared" si="55"/>
        <v>1982</v>
      </c>
      <c r="D722" s="12">
        <v>1141.5808173430864</v>
      </c>
      <c r="E722" s="13">
        <v>0</v>
      </c>
      <c r="F722" s="13">
        <f t="shared" si="56"/>
        <v>0.37980657825678321</v>
      </c>
      <c r="G722" s="14">
        <v>46.480669255773229</v>
      </c>
      <c r="H722" s="12">
        <v>885.79500688455914</v>
      </c>
      <c r="I722" s="13">
        <v>0</v>
      </c>
      <c r="J722" s="13">
        <f t="shared" si="57"/>
        <v>0.34004076360099589</v>
      </c>
      <c r="K722" s="14">
        <v>17.851239669421489</v>
      </c>
      <c r="L722" s="12">
        <v>947.33918136826719</v>
      </c>
      <c r="M722" s="13">
        <v>0</v>
      </c>
      <c r="N722" s="13">
        <f t="shared" si="58"/>
        <v>0.35189347487980882</v>
      </c>
      <c r="O722" s="14">
        <v>46.266639651273316</v>
      </c>
      <c r="P722" s="12">
        <v>595.67031148007641</v>
      </c>
      <c r="Q722" s="13">
        <v>0</v>
      </c>
      <c r="R722" s="13">
        <f t="shared" si="59"/>
        <v>0.28536499840652141</v>
      </c>
      <c r="S722" s="14">
        <v>17.851239669421489</v>
      </c>
    </row>
    <row r="723" spans="1:19" x14ac:dyDescent="0.3">
      <c r="A723">
        <f>VALUE(LEFT('SBB FNF CDEC Data'!L723,4))</f>
        <v>1981</v>
      </c>
      <c r="B723">
        <f>VALUE(RIGHT(LEFT('SBB FNF CDEC Data'!L723,6),2))</f>
        <v>11</v>
      </c>
      <c r="C723">
        <f t="shared" si="55"/>
        <v>1982</v>
      </c>
      <c r="D723" s="12">
        <v>1143.8744954716622</v>
      </c>
      <c r="E723" s="13">
        <v>0</v>
      </c>
      <c r="F723" s="13">
        <f t="shared" si="56"/>
        <v>-4.0336781286578578</v>
      </c>
      <c r="G723" s="14">
        <v>1.7400000000821372</v>
      </c>
      <c r="H723" s="12">
        <v>887.68190634417749</v>
      </c>
      <c r="I723" s="13">
        <v>0</v>
      </c>
      <c r="J723" s="13">
        <f t="shared" si="57"/>
        <v>-3.6268994597334983</v>
      </c>
      <c r="K723" s="14">
        <v>1.7400000001151497</v>
      </c>
      <c r="L723" s="12">
        <v>949.32912751820652</v>
      </c>
      <c r="M723" s="13">
        <v>0</v>
      </c>
      <c r="N723" s="13">
        <f t="shared" si="58"/>
        <v>-3.7299461500552358</v>
      </c>
      <c r="O723" s="14">
        <v>1.7400000001159073</v>
      </c>
      <c r="P723" s="12">
        <v>596.95960121599614</v>
      </c>
      <c r="Q723" s="13">
        <v>0</v>
      </c>
      <c r="R723" s="13">
        <f t="shared" si="59"/>
        <v>-3.0292897360347792</v>
      </c>
      <c r="S723" s="14">
        <v>1.7400000001150413</v>
      </c>
    </row>
    <row r="724" spans="1:19" x14ac:dyDescent="0.3">
      <c r="A724">
        <f>VALUE(LEFT('SBB FNF CDEC Data'!L724,4))</f>
        <v>1981</v>
      </c>
      <c r="B724">
        <f>VALUE(RIGHT(LEFT('SBB FNF CDEC Data'!L724,6),2))</f>
        <v>12</v>
      </c>
      <c r="C724">
        <f t="shared" si="55"/>
        <v>1982</v>
      </c>
      <c r="D724" s="12">
        <v>1363.8808149234451</v>
      </c>
      <c r="E724" s="13">
        <v>215.88297520661155</v>
      </c>
      <c r="F724" s="13">
        <f t="shared" si="56"/>
        <v>-4.1233442451713813</v>
      </c>
      <c r="G724" s="14">
        <v>0</v>
      </c>
      <c r="H724" s="12">
        <v>1107.3108090873429</v>
      </c>
      <c r="I724" s="13">
        <v>215.88297520661155</v>
      </c>
      <c r="J724" s="13">
        <f t="shared" si="57"/>
        <v>-3.7459275365538929</v>
      </c>
      <c r="K724" s="14">
        <v>0</v>
      </c>
      <c r="L724" s="12">
        <v>1169.0594538358341</v>
      </c>
      <c r="M724" s="13">
        <v>215.88297520661155</v>
      </c>
      <c r="N724" s="13">
        <f t="shared" si="58"/>
        <v>-3.847351111016053</v>
      </c>
      <c r="O724" s="14">
        <v>0</v>
      </c>
      <c r="P724" s="12">
        <v>816.1310191846693</v>
      </c>
      <c r="Q724" s="13">
        <v>215.88297520661155</v>
      </c>
      <c r="R724" s="13">
        <f t="shared" si="59"/>
        <v>-3.2884427620616066</v>
      </c>
      <c r="S724" s="14">
        <v>0</v>
      </c>
    </row>
    <row r="725" spans="1:19" x14ac:dyDescent="0.3">
      <c r="A725">
        <f>VALUE(LEFT('SBB FNF CDEC Data'!L725,4))</f>
        <v>1982</v>
      </c>
      <c r="B725">
        <f>VALUE(RIGHT(LEFT('SBB FNF CDEC Data'!L725,6),2))</f>
        <v>1</v>
      </c>
      <c r="C725">
        <f t="shared" si="55"/>
        <v>1982</v>
      </c>
      <c r="D725" s="12">
        <v>1500</v>
      </c>
      <c r="E725" s="13">
        <v>130.92280282739037</v>
      </c>
      <c r="F725" s="13">
        <f t="shared" si="56"/>
        <v>-5.1963822491645431</v>
      </c>
      <c r="G725" s="14">
        <v>0</v>
      </c>
      <c r="H725" s="12">
        <v>1315.7926826260391</v>
      </c>
      <c r="I725" s="13">
        <v>203.62314049586783</v>
      </c>
      <c r="J725" s="13">
        <f t="shared" si="57"/>
        <v>-4.8587330428283337</v>
      </c>
      <c r="K725" s="14">
        <v>0</v>
      </c>
      <c r="L725" s="12">
        <v>1270</v>
      </c>
      <c r="M725" s="13">
        <v>97.410522510733443</v>
      </c>
      <c r="N725" s="13">
        <f t="shared" si="58"/>
        <v>-3.530023653432437</v>
      </c>
      <c r="O725" s="14">
        <v>0</v>
      </c>
      <c r="P725" s="12">
        <v>1024.105072837941</v>
      </c>
      <c r="Q725" s="13">
        <v>203.62314049586757</v>
      </c>
      <c r="R725" s="13">
        <f t="shared" si="59"/>
        <v>-4.3509131574040794</v>
      </c>
      <c r="S725" s="14">
        <v>0</v>
      </c>
    </row>
    <row r="726" spans="1:19" x14ac:dyDescent="0.3">
      <c r="A726">
        <f>VALUE(LEFT('SBB FNF CDEC Data'!L726,4))</f>
        <v>1982</v>
      </c>
      <c r="B726">
        <f>VALUE(RIGHT(LEFT('SBB FNF CDEC Data'!L726,6),2))</f>
        <v>2</v>
      </c>
      <c r="C726">
        <f t="shared" si="55"/>
        <v>1982</v>
      </c>
      <c r="D726" s="12">
        <v>1500</v>
      </c>
      <c r="E726" s="13">
        <v>0</v>
      </c>
      <c r="F726" s="13">
        <f t="shared" si="56"/>
        <v>0</v>
      </c>
      <c r="G726" s="14">
        <v>0</v>
      </c>
      <c r="H726" s="12">
        <v>1460.8009537115586</v>
      </c>
      <c r="I726" s="13">
        <v>144.30849322813995</v>
      </c>
      <c r="J726" s="13">
        <f t="shared" si="57"/>
        <v>-0.69977785737953013</v>
      </c>
      <c r="K726" s="14">
        <v>0</v>
      </c>
      <c r="L726" s="12">
        <v>1270</v>
      </c>
      <c r="M726" s="13">
        <v>0</v>
      </c>
      <c r="N726" s="13">
        <f t="shared" si="58"/>
        <v>0</v>
      </c>
      <c r="O726" s="14">
        <v>0</v>
      </c>
      <c r="P726" s="12">
        <v>1169.1475073271579</v>
      </c>
      <c r="Q726" s="13">
        <v>144.4203067837268</v>
      </c>
      <c r="R726" s="13">
        <f t="shared" si="59"/>
        <v>-0.6221277054901293</v>
      </c>
      <c r="S726" s="14">
        <v>0</v>
      </c>
    </row>
    <row r="727" spans="1:19" x14ac:dyDescent="0.3">
      <c r="A727">
        <f>VALUE(LEFT('SBB FNF CDEC Data'!L727,4))</f>
        <v>1982</v>
      </c>
      <c r="B727">
        <f>VALUE(RIGHT(LEFT('SBB FNF CDEC Data'!L727,6),2))</f>
        <v>3</v>
      </c>
      <c r="C727">
        <f t="shared" si="55"/>
        <v>1982</v>
      </c>
      <c r="D727" s="12">
        <v>1500</v>
      </c>
      <c r="E727" s="13">
        <v>0</v>
      </c>
      <c r="F727" s="13">
        <f t="shared" si="56"/>
        <v>0</v>
      </c>
      <c r="G727" s="14">
        <v>0</v>
      </c>
      <c r="H727" s="12">
        <v>1500.0000000000005</v>
      </c>
      <c r="I727" s="13">
        <v>37.32315906932071</v>
      </c>
      <c r="J727" s="13">
        <f t="shared" si="57"/>
        <v>-1.875887219121168</v>
      </c>
      <c r="K727" s="14">
        <v>0</v>
      </c>
      <c r="L727" s="12">
        <v>1270</v>
      </c>
      <c r="M727" s="13">
        <v>0</v>
      </c>
      <c r="N727" s="13">
        <f t="shared" si="58"/>
        <v>0</v>
      </c>
      <c r="O727" s="14">
        <v>0</v>
      </c>
      <c r="P727" s="12">
        <v>1385.4055062417572</v>
      </c>
      <c r="Q727" s="13">
        <v>213.92925619834637</v>
      </c>
      <c r="R727" s="13">
        <f t="shared" si="59"/>
        <v>-2.3287427162529184</v>
      </c>
      <c r="S727" s="14">
        <v>0</v>
      </c>
    </row>
    <row r="728" spans="1:19" x14ac:dyDescent="0.3">
      <c r="A728">
        <f>VALUE(LEFT('SBB FNF CDEC Data'!L728,4))</f>
        <v>1982</v>
      </c>
      <c r="B728">
        <f>VALUE(RIGHT(LEFT('SBB FNF CDEC Data'!L728,6),2))</f>
        <v>4</v>
      </c>
      <c r="C728">
        <f t="shared" si="55"/>
        <v>1982</v>
      </c>
      <c r="D728" s="12">
        <v>1500.0000000000014</v>
      </c>
      <c r="E728" s="13">
        <v>2.0329455887814674</v>
      </c>
      <c r="F728" s="13">
        <f t="shared" si="56"/>
        <v>2.0329455887801031</v>
      </c>
      <c r="G728" s="14">
        <v>0</v>
      </c>
      <c r="H728" s="12">
        <v>1500</v>
      </c>
      <c r="I728" s="13">
        <v>2.0329455887808421</v>
      </c>
      <c r="J728" s="13">
        <f t="shared" si="57"/>
        <v>2.0329455887812968</v>
      </c>
      <c r="K728" s="14">
        <v>0</v>
      </c>
      <c r="L728" s="12">
        <v>1269.9999999999991</v>
      </c>
      <c r="M728" s="13">
        <v>1.9039258969321851</v>
      </c>
      <c r="N728" s="13">
        <f t="shared" si="58"/>
        <v>1.9039258969330946</v>
      </c>
      <c r="O728" s="14">
        <v>0</v>
      </c>
      <c r="P728" s="12">
        <v>1499.9999999999991</v>
      </c>
      <c r="Q728" s="13">
        <v>116.59547375613836</v>
      </c>
      <c r="R728" s="13">
        <f t="shared" si="59"/>
        <v>2.0009799978964367</v>
      </c>
      <c r="S728" s="14">
        <v>0</v>
      </c>
    </row>
    <row r="729" spans="1:19" x14ac:dyDescent="0.3">
      <c r="A729">
        <f>VALUE(LEFT('SBB FNF CDEC Data'!L729,4))</f>
        <v>1982</v>
      </c>
      <c r="B729">
        <f>VALUE(RIGHT(LEFT('SBB FNF CDEC Data'!L729,6),2))</f>
        <v>5</v>
      </c>
      <c r="C729">
        <f t="shared" si="55"/>
        <v>1982</v>
      </c>
      <c r="D729" s="12">
        <v>1492.0976413825156</v>
      </c>
      <c r="E729" s="13">
        <v>0</v>
      </c>
      <c r="F729" s="13">
        <f t="shared" si="56"/>
        <v>7.9023586174857883</v>
      </c>
      <c r="G729" s="14">
        <v>0</v>
      </c>
      <c r="H729" s="12">
        <v>1492.0976413825142</v>
      </c>
      <c r="I729" s="13">
        <v>0</v>
      </c>
      <c r="J729" s="13">
        <f t="shared" si="57"/>
        <v>7.9023586174857883</v>
      </c>
      <c r="K729" s="14">
        <v>0</v>
      </c>
      <c r="L729" s="12">
        <v>1262.6002161891336</v>
      </c>
      <c r="M729" s="13">
        <v>0</v>
      </c>
      <c r="N729" s="13">
        <f t="shared" si="58"/>
        <v>7.3997838108655287</v>
      </c>
      <c r="O729" s="14">
        <v>0</v>
      </c>
      <c r="P729" s="12">
        <v>1492.0976413825131</v>
      </c>
      <c r="Q729" s="13">
        <v>0</v>
      </c>
      <c r="R729" s="13">
        <f t="shared" si="59"/>
        <v>7.9023586174860156</v>
      </c>
      <c r="S729" s="14">
        <v>0</v>
      </c>
    </row>
    <row r="730" spans="1:19" x14ac:dyDescent="0.3">
      <c r="A730">
        <f>VALUE(LEFT('SBB FNF CDEC Data'!L730,4))</f>
        <v>1982</v>
      </c>
      <c r="B730">
        <f>VALUE(RIGHT(LEFT('SBB FNF CDEC Data'!L730,6),2))</f>
        <v>6</v>
      </c>
      <c r="C730">
        <f t="shared" si="55"/>
        <v>1982</v>
      </c>
      <c r="D730" s="12">
        <v>1497.6463041884658</v>
      </c>
      <c r="E730" s="13">
        <v>11.905221974153516</v>
      </c>
      <c r="F730" s="13">
        <f t="shared" si="56"/>
        <v>6.3565591682032725</v>
      </c>
      <c r="G730" s="14">
        <v>0</v>
      </c>
      <c r="H730" s="12">
        <v>1497.3870945033236</v>
      </c>
      <c r="I730" s="13">
        <v>11.645791367351723</v>
      </c>
      <c r="J730" s="13">
        <f t="shared" si="57"/>
        <v>6.3563382465423111</v>
      </c>
      <c r="K730" s="14">
        <v>0</v>
      </c>
      <c r="L730" s="12">
        <v>1268.5882225146663</v>
      </c>
      <c r="M730" s="13">
        <v>11.940173450738838</v>
      </c>
      <c r="N730" s="13">
        <f t="shared" si="58"/>
        <v>5.9521671252060866</v>
      </c>
      <c r="O730" s="14">
        <v>0</v>
      </c>
      <c r="P730" s="12">
        <v>1496.3973517206302</v>
      </c>
      <c r="Q730" s="13">
        <v>10.655205037400359</v>
      </c>
      <c r="R730" s="13">
        <f t="shared" si="59"/>
        <v>6.3554946992831933</v>
      </c>
      <c r="S730" s="14">
        <v>0</v>
      </c>
    </row>
    <row r="731" spans="1:19" x14ac:dyDescent="0.3">
      <c r="A731">
        <f>VALUE(LEFT('SBB FNF CDEC Data'!L731,4))</f>
        <v>1982</v>
      </c>
      <c r="B731">
        <f>VALUE(RIGHT(LEFT('SBB FNF CDEC Data'!L731,6),2))</f>
        <v>7</v>
      </c>
      <c r="C731">
        <f t="shared" si="55"/>
        <v>1982</v>
      </c>
      <c r="D731" s="12">
        <v>1486.4219500682377</v>
      </c>
      <c r="E731" s="13">
        <v>0</v>
      </c>
      <c r="F731" s="13">
        <f t="shared" si="56"/>
        <v>8.7243541200628094</v>
      </c>
      <c r="G731" s="14">
        <v>2.5000000001652891</v>
      </c>
      <c r="H731" s="12">
        <v>1486.1633641898632</v>
      </c>
      <c r="I731" s="13">
        <v>0</v>
      </c>
      <c r="J731" s="13">
        <f t="shared" si="57"/>
        <v>8.7237303132951745</v>
      </c>
      <c r="K731" s="14">
        <v>2.5000000001652891</v>
      </c>
      <c r="L731" s="12">
        <v>1257.9181462798288</v>
      </c>
      <c r="M731" s="13">
        <v>0</v>
      </c>
      <c r="N731" s="13">
        <f t="shared" si="58"/>
        <v>8.170076234672262</v>
      </c>
      <c r="O731" s="14">
        <v>2.5000000001652891</v>
      </c>
      <c r="P731" s="12">
        <v>1485.1760033000601</v>
      </c>
      <c r="Q731" s="13">
        <v>0</v>
      </c>
      <c r="R731" s="13">
        <f t="shared" si="59"/>
        <v>8.7213484204048761</v>
      </c>
      <c r="S731" s="14">
        <v>2.5000000001652891</v>
      </c>
    </row>
    <row r="732" spans="1:19" x14ac:dyDescent="0.3">
      <c r="A732">
        <f>VALUE(LEFT('SBB FNF CDEC Data'!L732,4))</f>
        <v>1982</v>
      </c>
      <c r="B732">
        <f>VALUE(RIGHT(LEFT('SBB FNF CDEC Data'!L732,6),2))</f>
        <v>8</v>
      </c>
      <c r="C732">
        <f t="shared" si="55"/>
        <v>1982</v>
      </c>
      <c r="D732" s="12">
        <v>1450.7233447064255</v>
      </c>
      <c r="E732" s="13">
        <v>0</v>
      </c>
      <c r="F732" s="13">
        <f t="shared" si="56"/>
        <v>8.1123984634366622</v>
      </c>
      <c r="G732" s="14">
        <v>27.586206898375607</v>
      </c>
      <c r="H732" s="12">
        <v>1450.4653466660852</v>
      </c>
      <c r="I732" s="13">
        <v>0</v>
      </c>
      <c r="J732" s="13">
        <f t="shared" si="57"/>
        <v>8.1118106254023274</v>
      </c>
      <c r="K732" s="14">
        <v>27.586206898375607</v>
      </c>
      <c r="L732" s="12">
        <v>1222.7453411781923</v>
      </c>
      <c r="M732" s="13">
        <v>0</v>
      </c>
      <c r="N732" s="13">
        <f t="shared" si="58"/>
        <v>7.5865982032608059</v>
      </c>
      <c r="O732" s="14">
        <v>27.586206898375607</v>
      </c>
      <c r="P732" s="12">
        <v>1449.4802303465415</v>
      </c>
      <c r="Q732" s="13">
        <v>0</v>
      </c>
      <c r="R732" s="13">
        <f t="shared" si="59"/>
        <v>8.1095660551429916</v>
      </c>
      <c r="S732" s="14">
        <v>27.586206898375607</v>
      </c>
    </row>
    <row r="733" spans="1:19" x14ac:dyDescent="0.3">
      <c r="A733">
        <f>VALUE(LEFT('SBB FNF CDEC Data'!L733,4))</f>
        <v>1982</v>
      </c>
      <c r="B733">
        <f>VALUE(RIGHT(LEFT('SBB FNF CDEC Data'!L733,6),2))</f>
        <v>9</v>
      </c>
      <c r="C733">
        <f t="shared" si="55"/>
        <v>1982</v>
      </c>
      <c r="D733" s="12">
        <v>1417.6681268492152</v>
      </c>
      <c r="E733" s="13">
        <v>0</v>
      </c>
      <c r="F733" s="13">
        <f t="shared" si="56"/>
        <v>5.4690109588346019</v>
      </c>
      <c r="G733" s="14">
        <v>27.586206898375607</v>
      </c>
      <c r="H733" s="12">
        <v>1417.4105228404896</v>
      </c>
      <c r="I733" s="13">
        <v>0</v>
      </c>
      <c r="J733" s="13">
        <f t="shared" si="57"/>
        <v>5.4686169272199692</v>
      </c>
      <c r="K733" s="14">
        <v>27.586206898375607</v>
      </c>
      <c r="L733" s="12">
        <v>1190.0577624433122</v>
      </c>
      <c r="M733" s="13">
        <v>0</v>
      </c>
      <c r="N733" s="13">
        <f t="shared" si="58"/>
        <v>5.1013718365045548</v>
      </c>
      <c r="O733" s="14">
        <v>27.586206898375607</v>
      </c>
      <c r="P733" s="12">
        <v>1416.4269110555288</v>
      </c>
      <c r="Q733" s="13">
        <v>0</v>
      </c>
      <c r="R733" s="13">
        <f t="shared" si="59"/>
        <v>5.4671123926371052</v>
      </c>
      <c r="S733" s="14">
        <v>27.586206898375607</v>
      </c>
    </row>
    <row r="734" spans="1:19" x14ac:dyDescent="0.3">
      <c r="A734">
        <f>VALUE(LEFT('SBB FNF CDEC Data'!L734,4))</f>
        <v>1982</v>
      </c>
      <c r="B734">
        <f>VALUE(RIGHT(LEFT('SBB FNF CDEC Data'!L734,6),2))</f>
        <v>10</v>
      </c>
      <c r="C734">
        <f t="shared" si="55"/>
        <v>1983</v>
      </c>
      <c r="D734" s="12">
        <v>1500.0000000000011</v>
      </c>
      <c r="E734" s="13">
        <v>82.672260923844334</v>
      </c>
      <c r="F734" s="13">
        <f t="shared" si="56"/>
        <v>0.34038777305843837</v>
      </c>
      <c r="G734" s="14">
        <v>0</v>
      </c>
      <c r="H734" s="12">
        <v>1498.9784149901163</v>
      </c>
      <c r="I734" s="13">
        <v>81.9082194949262</v>
      </c>
      <c r="J734" s="13">
        <f t="shared" si="57"/>
        <v>0.34032734529951369</v>
      </c>
      <c r="K734" s="14">
        <v>0</v>
      </c>
      <c r="L734" s="12">
        <v>1270.0000000000005</v>
      </c>
      <c r="M734" s="13">
        <v>80.260197307334195</v>
      </c>
      <c r="N734" s="13">
        <f t="shared" si="58"/>
        <v>0.31795975064592596</v>
      </c>
      <c r="O734" s="14">
        <v>0</v>
      </c>
      <c r="P734" s="12">
        <v>1499.9186922329907</v>
      </c>
      <c r="Q734" s="13">
        <v>83.83210647580475</v>
      </c>
      <c r="R734" s="13">
        <f t="shared" si="59"/>
        <v>0.34032529834283309</v>
      </c>
      <c r="S734" s="14">
        <v>0</v>
      </c>
    </row>
    <row r="735" spans="1:19" x14ac:dyDescent="0.3">
      <c r="A735">
        <f>VALUE(LEFT('SBB FNF CDEC Data'!L735,4))</f>
        <v>1982</v>
      </c>
      <c r="B735">
        <f>VALUE(RIGHT(LEFT('SBB FNF CDEC Data'!L735,6),2))</f>
        <v>11</v>
      </c>
      <c r="C735">
        <f t="shared" si="55"/>
        <v>1983</v>
      </c>
      <c r="D735" s="12">
        <v>1500</v>
      </c>
      <c r="E735" s="13">
        <v>0</v>
      </c>
      <c r="F735" s="13">
        <f t="shared" si="56"/>
        <v>1.1368683772161603E-12</v>
      </c>
      <c r="G735" s="14">
        <v>0</v>
      </c>
      <c r="H735" s="12">
        <v>1499.2350908505121</v>
      </c>
      <c r="I735" s="13">
        <v>2.1585009884971654E-2</v>
      </c>
      <c r="J735" s="13">
        <f t="shared" si="57"/>
        <v>-0.23509085051074524</v>
      </c>
      <c r="K735" s="14">
        <v>0</v>
      </c>
      <c r="L735" s="12">
        <v>1270</v>
      </c>
      <c r="M735" s="13">
        <v>0</v>
      </c>
      <c r="N735" s="13">
        <f t="shared" si="58"/>
        <v>4.5474735088646412E-13</v>
      </c>
      <c r="O735" s="14">
        <v>0</v>
      </c>
      <c r="P735" s="12">
        <v>1500</v>
      </c>
      <c r="Q735" s="13">
        <v>0</v>
      </c>
      <c r="R735" s="13">
        <f t="shared" si="59"/>
        <v>-8.1307767009320742E-2</v>
      </c>
      <c r="S735" s="14">
        <v>0</v>
      </c>
    </row>
    <row r="736" spans="1:19" x14ac:dyDescent="0.3">
      <c r="A736">
        <f>VALUE(LEFT('SBB FNF CDEC Data'!L736,4))</f>
        <v>1982</v>
      </c>
      <c r="B736">
        <f>VALUE(RIGHT(LEFT('SBB FNF CDEC Data'!L736,6),2))</f>
        <v>12</v>
      </c>
      <c r="C736">
        <f t="shared" si="55"/>
        <v>1983</v>
      </c>
      <c r="D736" s="12">
        <v>1495.4415647307076</v>
      </c>
      <c r="E736" s="13">
        <v>0</v>
      </c>
      <c r="F736" s="13">
        <f t="shared" si="56"/>
        <v>-0.82361208886035442</v>
      </c>
      <c r="G736" s="14">
        <v>5.3820473581527857</v>
      </c>
      <c r="H736" s="12">
        <v>1437.9376261407292</v>
      </c>
      <c r="I736" s="13">
        <v>0</v>
      </c>
      <c r="J736" s="13">
        <f t="shared" si="57"/>
        <v>-0.19013859600227789</v>
      </c>
      <c r="K736" s="14">
        <v>61.487603305785122</v>
      </c>
      <c r="L736" s="12">
        <v>1265.7643289988368</v>
      </c>
      <c r="M736" s="13">
        <v>0</v>
      </c>
      <c r="N736" s="13">
        <f t="shared" si="58"/>
        <v>-1.8524020625427333</v>
      </c>
      <c r="O736" s="14">
        <v>6.0880730637058882</v>
      </c>
      <c r="P736" s="12">
        <v>1439.2312342670821</v>
      </c>
      <c r="Q736" s="13">
        <v>0</v>
      </c>
      <c r="R736" s="13">
        <f t="shared" si="59"/>
        <v>-0.7188375728671943</v>
      </c>
      <c r="S736" s="14">
        <v>61.487603305785122</v>
      </c>
    </row>
    <row r="737" spans="1:19" x14ac:dyDescent="0.3">
      <c r="A737">
        <f>VALUE(LEFT('SBB FNF CDEC Data'!L737,4))</f>
        <v>1983</v>
      </c>
      <c r="B737">
        <f>VALUE(RIGHT(LEFT('SBB FNF CDEC Data'!L737,6),2))</f>
        <v>1</v>
      </c>
      <c r="C737">
        <f t="shared" si="55"/>
        <v>1983</v>
      </c>
      <c r="D737" s="12">
        <v>1500</v>
      </c>
      <c r="E737" s="13">
        <v>4.4004582244541659</v>
      </c>
      <c r="F737" s="13">
        <f t="shared" si="56"/>
        <v>-0.15797704483826536</v>
      </c>
      <c r="G737" s="14">
        <v>0</v>
      </c>
      <c r="H737" s="12">
        <v>1499.1497860894497</v>
      </c>
      <c r="I737" s="13">
        <v>61.062373863308409</v>
      </c>
      <c r="J737" s="13">
        <f t="shared" si="57"/>
        <v>-0.14978608541204608</v>
      </c>
      <c r="K737" s="14">
        <v>0</v>
      </c>
      <c r="L737" s="12">
        <v>1270</v>
      </c>
      <c r="M737" s="13">
        <v>0.18011234042884788</v>
      </c>
      <c r="N737" s="13">
        <f t="shared" si="58"/>
        <v>-4.0555586607343068</v>
      </c>
      <c r="O737" s="14">
        <v>0</v>
      </c>
      <c r="P737" s="12">
        <v>1499.9999999999964</v>
      </c>
      <c r="Q737" s="13">
        <v>59.347536149207592</v>
      </c>
      <c r="R737" s="13">
        <f t="shared" si="59"/>
        <v>-1.4212295837066975</v>
      </c>
      <c r="S737" s="14">
        <v>0</v>
      </c>
    </row>
    <row r="738" spans="1:19" x14ac:dyDescent="0.3">
      <c r="A738">
        <f>VALUE(LEFT('SBB FNF CDEC Data'!L738,4))</f>
        <v>1983</v>
      </c>
      <c r="B738">
        <f>VALUE(RIGHT(LEFT('SBB FNF CDEC Data'!L738,6),2))</f>
        <v>2</v>
      </c>
      <c r="C738">
        <f t="shared" si="55"/>
        <v>1983</v>
      </c>
      <c r="D738" s="12">
        <v>1500</v>
      </c>
      <c r="E738" s="13">
        <v>0</v>
      </c>
      <c r="F738" s="13">
        <f t="shared" si="56"/>
        <v>0</v>
      </c>
      <c r="G738" s="14">
        <v>0</v>
      </c>
      <c r="H738" s="12">
        <v>1499.565465387019</v>
      </c>
      <c r="I738" s="13">
        <v>0</v>
      </c>
      <c r="J738" s="13">
        <f t="shared" si="57"/>
        <v>-0.41567929756934063</v>
      </c>
      <c r="K738" s="14">
        <v>0</v>
      </c>
      <c r="L738" s="12">
        <v>1270</v>
      </c>
      <c r="M738" s="13">
        <v>0</v>
      </c>
      <c r="N738" s="13">
        <f t="shared" si="58"/>
        <v>0</v>
      </c>
      <c r="O738" s="14">
        <v>0</v>
      </c>
      <c r="P738" s="12">
        <v>1500</v>
      </c>
      <c r="Q738" s="13">
        <v>0</v>
      </c>
      <c r="R738" s="13">
        <f t="shared" si="59"/>
        <v>-3.637978807091713E-12</v>
      </c>
      <c r="S738" s="14">
        <v>0</v>
      </c>
    </row>
    <row r="739" spans="1:19" x14ac:dyDescent="0.3">
      <c r="A739">
        <f>VALUE(LEFT('SBB FNF CDEC Data'!L739,4))</f>
        <v>1983</v>
      </c>
      <c r="B739">
        <f>VALUE(RIGHT(LEFT('SBB FNF CDEC Data'!L739,6),2))</f>
        <v>3</v>
      </c>
      <c r="C739">
        <f t="shared" si="55"/>
        <v>1983</v>
      </c>
      <c r="D739" s="12">
        <v>1500</v>
      </c>
      <c r="E739" s="13">
        <v>0</v>
      </c>
      <c r="F739" s="13">
        <f t="shared" si="56"/>
        <v>0</v>
      </c>
      <c r="G739" s="14">
        <v>0</v>
      </c>
      <c r="H739" s="12">
        <v>1500</v>
      </c>
      <c r="I739" s="13">
        <v>0</v>
      </c>
      <c r="J739" s="13">
        <f t="shared" si="57"/>
        <v>-0.43453461298099683</v>
      </c>
      <c r="K739" s="14">
        <v>0</v>
      </c>
      <c r="L739" s="12">
        <v>1270</v>
      </c>
      <c r="M739" s="13">
        <v>0</v>
      </c>
      <c r="N739" s="13">
        <f t="shared" si="58"/>
        <v>0</v>
      </c>
      <c r="O739" s="14">
        <v>0</v>
      </c>
      <c r="P739" s="12">
        <v>1500</v>
      </c>
      <c r="Q739" s="13">
        <v>0</v>
      </c>
      <c r="R739" s="13">
        <f t="shared" si="59"/>
        <v>0</v>
      </c>
      <c r="S739" s="14">
        <v>0</v>
      </c>
    </row>
    <row r="740" spans="1:19" x14ac:dyDescent="0.3">
      <c r="A740">
        <f>VALUE(LEFT('SBB FNF CDEC Data'!L740,4))</f>
        <v>1983</v>
      </c>
      <c r="B740">
        <f>VALUE(RIGHT(LEFT('SBB FNF CDEC Data'!L740,6),2))</f>
        <v>4</v>
      </c>
      <c r="C740">
        <f t="shared" si="55"/>
        <v>1983</v>
      </c>
      <c r="D740" s="12">
        <v>1500</v>
      </c>
      <c r="E740" s="13">
        <v>0</v>
      </c>
      <c r="F740" s="13">
        <f t="shared" si="56"/>
        <v>0</v>
      </c>
      <c r="G740" s="14">
        <v>0</v>
      </c>
      <c r="H740" s="12">
        <v>1500</v>
      </c>
      <c r="I740" s="13">
        <v>0</v>
      </c>
      <c r="J740" s="13">
        <f t="shared" si="57"/>
        <v>0</v>
      </c>
      <c r="K740" s="14">
        <v>0</v>
      </c>
      <c r="L740" s="12">
        <v>1270</v>
      </c>
      <c r="M740" s="13">
        <v>0</v>
      </c>
      <c r="N740" s="13">
        <f t="shared" si="58"/>
        <v>0</v>
      </c>
      <c r="O740" s="14">
        <v>0</v>
      </c>
      <c r="P740" s="12">
        <v>1500</v>
      </c>
      <c r="Q740" s="13">
        <v>0</v>
      </c>
      <c r="R740" s="13">
        <f t="shared" si="59"/>
        <v>0</v>
      </c>
      <c r="S740" s="14">
        <v>0</v>
      </c>
    </row>
    <row r="741" spans="1:19" x14ac:dyDescent="0.3">
      <c r="A741">
        <f>VALUE(LEFT('SBB FNF CDEC Data'!L741,4))</f>
        <v>1983</v>
      </c>
      <c r="B741">
        <f>VALUE(RIGHT(LEFT('SBB FNF CDEC Data'!L741,6),2))</f>
        <v>5</v>
      </c>
      <c r="C741">
        <f t="shared" si="55"/>
        <v>1983</v>
      </c>
      <c r="D741" s="12">
        <v>1499.9999606021247</v>
      </c>
      <c r="E741" s="13">
        <v>5.3450697160725396</v>
      </c>
      <c r="F741" s="13">
        <f t="shared" si="56"/>
        <v>5.3451091139478377</v>
      </c>
      <c r="G741" s="14">
        <v>0</v>
      </c>
      <c r="H741" s="12">
        <v>1499.6721412150803</v>
      </c>
      <c r="I741" s="13">
        <v>5.0170171464391711</v>
      </c>
      <c r="J741" s="13">
        <f t="shared" si="57"/>
        <v>5.3448759313588976</v>
      </c>
      <c r="K741" s="14">
        <v>0</v>
      </c>
      <c r="L741" s="12">
        <v>1269.9999553633604</v>
      </c>
      <c r="M741" s="13">
        <v>5.00584027251913</v>
      </c>
      <c r="N741" s="13">
        <f t="shared" si="58"/>
        <v>5.0058849091587163</v>
      </c>
      <c r="O741" s="14">
        <v>0</v>
      </c>
      <c r="P741" s="12">
        <v>1498.7707849670219</v>
      </c>
      <c r="Q741" s="13">
        <v>4.1150197508698447</v>
      </c>
      <c r="R741" s="13">
        <f t="shared" si="59"/>
        <v>5.3442347838479627</v>
      </c>
      <c r="S741" s="14">
        <v>0</v>
      </c>
    </row>
    <row r="742" spans="1:19" x14ac:dyDescent="0.3">
      <c r="A742">
        <f>VALUE(LEFT('SBB FNF CDEC Data'!L742,4))</f>
        <v>1983</v>
      </c>
      <c r="B742">
        <f>VALUE(RIGHT(LEFT('SBB FNF CDEC Data'!L742,6),2))</f>
        <v>6</v>
      </c>
      <c r="C742">
        <f t="shared" si="55"/>
        <v>1983</v>
      </c>
      <c r="D742" s="12">
        <v>1499.9999426180386</v>
      </c>
      <c r="E742" s="13">
        <v>7.7849921233182044</v>
      </c>
      <c r="F742" s="13">
        <f t="shared" si="56"/>
        <v>7.7850101074042755</v>
      </c>
      <c r="G742" s="14">
        <v>0</v>
      </c>
      <c r="H742" s="12">
        <v>1499.1963127739757</v>
      </c>
      <c r="I742" s="13">
        <v>7.3079882444036972</v>
      </c>
      <c r="J742" s="13">
        <f t="shared" si="57"/>
        <v>7.7838166855082651</v>
      </c>
      <c r="K742" s="14">
        <v>0</v>
      </c>
      <c r="L742" s="12">
        <v>1269.999934987914</v>
      </c>
      <c r="M742" s="13">
        <v>7.2909186200586475</v>
      </c>
      <c r="N742" s="13">
        <f t="shared" si="58"/>
        <v>7.2909389955050585</v>
      </c>
      <c r="O742" s="14">
        <v>0</v>
      </c>
      <c r="P742" s="12">
        <v>1498.215038517772</v>
      </c>
      <c r="Q742" s="13">
        <v>7.2260613634798423</v>
      </c>
      <c r="R742" s="13">
        <f t="shared" si="59"/>
        <v>7.7818078127297516</v>
      </c>
      <c r="S742" s="14">
        <v>0</v>
      </c>
    </row>
    <row r="743" spans="1:19" x14ac:dyDescent="0.3">
      <c r="A743">
        <f>VALUE(LEFT('SBB FNF CDEC Data'!L743,4))</f>
        <v>1983</v>
      </c>
      <c r="B743">
        <f>VALUE(RIGHT(LEFT('SBB FNF CDEC Data'!L743,6),2))</f>
        <v>7</v>
      </c>
      <c r="C743">
        <f t="shared" si="55"/>
        <v>1983</v>
      </c>
      <c r="D743" s="12">
        <v>1499.9999332885959</v>
      </c>
      <c r="E743" s="13">
        <v>9.050726125458457</v>
      </c>
      <c r="F743" s="13">
        <f t="shared" si="56"/>
        <v>9.0507354549011758</v>
      </c>
      <c r="G743" s="14">
        <v>0</v>
      </c>
      <c r="H743" s="12">
        <v>1498.6459073210801</v>
      </c>
      <c r="I743" s="13">
        <v>8.4976706556434447</v>
      </c>
      <c r="J743" s="13">
        <f t="shared" si="57"/>
        <v>9.0480761085390196</v>
      </c>
      <c r="K743" s="14">
        <v>0</v>
      </c>
      <c r="L743" s="12">
        <v>1269.9999244179282</v>
      </c>
      <c r="M743" s="13">
        <v>8.4763252399501798</v>
      </c>
      <c r="N743" s="13">
        <f t="shared" si="58"/>
        <v>8.4763358099359412</v>
      </c>
      <c r="O743" s="14">
        <v>0</v>
      </c>
      <c r="P743" s="12">
        <v>1497.9276588173773</v>
      </c>
      <c r="Q743" s="13">
        <v>8.7585759077139755</v>
      </c>
      <c r="R743" s="13">
        <f t="shared" si="59"/>
        <v>9.0459556081086703</v>
      </c>
      <c r="S743" s="14">
        <v>0</v>
      </c>
    </row>
    <row r="744" spans="1:19" x14ac:dyDescent="0.3">
      <c r="A744">
        <f>VALUE(LEFT('SBB FNF CDEC Data'!L744,4))</f>
        <v>1983</v>
      </c>
      <c r="B744">
        <f>VALUE(RIGHT(LEFT('SBB FNF CDEC Data'!L744,6),2))</f>
        <v>8</v>
      </c>
      <c r="C744">
        <f t="shared" si="55"/>
        <v>1983</v>
      </c>
      <c r="D744" s="12">
        <v>1499.9999399144353</v>
      </c>
      <c r="E744" s="13">
        <v>8.1518145594589555</v>
      </c>
      <c r="F744" s="13">
        <f t="shared" si="56"/>
        <v>8.1518079336195228</v>
      </c>
      <c r="G744" s="14">
        <v>0</v>
      </c>
      <c r="H744" s="12">
        <v>1498.5070675564461</v>
      </c>
      <c r="I744" s="13">
        <v>8.0097883536924304</v>
      </c>
      <c r="J744" s="13">
        <f t="shared" si="57"/>
        <v>8.1486281183264158</v>
      </c>
      <c r="K744" s="14">
        <v>0</v>
      </c>
      <c r="L744" s="12">
        <v>1269.9999319248107</v>
      </c>
      <c r="M744" s="13">
        <v>7.634465703823138</v>
      </c>
      <c r="N744" s="13">
        <f t="shared" si="58"/>
        <v>7.6344581969407264</v>
      </c>
      <c r="O744" s="14">
        <v>0</v>
      </c>
      <c r="P744" s="12">
        <v>1498.1347148525706</v>
      </c>
      <c r="Q744" s="13">
        <v>8.3544531400578084</v>
      </c>
      <c r="R744" s="13">
        <f t="shared" si="59"/>
        <v>8.1473971048644902</v>
      </c>
      <c r="S744" s="14">
        <v>0</v>
      </c>
    </row>
    <row r="745" spans="1:19" x14ac:dyDescent="0.3">
      <c r="A745">
        <f>VALUE(LEFT('SBB FNF CDEC Data'!L745,4))</f>
        <v>1983</v>
      </c>
      <c r="B745">
        <f>VALUE(RIGHT(LEFT('SBB FNF CDEC Data'!L745,6),2))</f>
        <v>9</v>
      </c>
      <c r="C745">
        <f t="shared" si="55"/>
        <v>1983</v>
      </c>
      <c r="D745" s="12">
        <v>1466.3019083077786</v>
      </c>
      <c r="E745" s="13">
        <v>0</v>
      </c>
      <c r="F745" s="13">
        <f t="shared" si="56"/>
        <v>6.1118247082822137</v>
      </c>
      <c r="G745" s="14">
        <v>27.586206898374527</v>
      </c>
      <c r="H745" s="12">
        <v>1464.8115806301462</v>
      </c>
      <c r="I745" s="13">
        <v>0</v>
      </c>
      <c r="J745" s="13">
        <f t="shared" si="57"/>
        <v>6.109280027925589</v>
      </c>
      <c r="K745" s="14">
        <v>27.586206898374375</v>
      </c>
      <c r="L745" s="12">
        <v>1236.6949033869219</v>
      </c>
      <c r="M745" s="13">
        <v>0</v>
      </c>
      <c r="N745" s="13">
        <f t="shared" si="58"/>
        <v>5.7188216395127505</v>
      </c>
      <c r="O745" s="14">
        <v>27.586206898376052</v>
      </c>
      <c r="P745" s="12">
        <v>1464.4398626303193</v>
      </c>
      <c r="Q745" s="13">
        <v>0</v>
      </c>
      <c r="R745" s="13">
        <f t="shared" si="59"/>
        <v>6.1086453238756491</v>
      </c>
      <c r="S745" s="14">
        <v>27.586206898375607</v>
      </c>
    </row>
    <row r="746" spans="1:19" x14ac:dyDescent="0.3">
      <c r="A746">
        <f>VALUE(LEFT('SBB FNF CDEC Data'!L746,4))</f>
        <v>1983</v>
      </c>
      <c r="B746">
        <f>VALUE(RIGHT(LEFT('SBB FNF CDEC Data'!L746,6),2))</f>
        <v>10</v>
      </c>
      <c r="C746">
        <f t="shared" si="55"/>
        <v>1984</v>
      </c>
      <c r="D746" s="12">
        <v>1499.9999767163031</v>
      </c>
      <c r="E746" s="13">
        <v>36.784667249670584</v>
      </c>
      <c r="F746" s="13">
        <f t="shared" si="56"/>
        <v>3.0865988411461061</v>
      </c>
      <c r="G746" s="14">
        <v>0</v>
      </c>
      <c r="H746" s="12">
        <v>1498.8101098021584</v>
      </c>
      <c r="I746" s="13">
        <v>37.084003845111731</v>
      </c>
      <c r="J746" s="13">
        <f t="shared" si="57"/>
        <v>3.0854746730994904</v>
      </c>
      <c r="K746" s="14">
        <v>0</v>
      </c>
      <c r="L746" s="12">
        <v>1269.999973548187</v>
      </c>
      <c r="M746" s="13">
        <v>36.192048016184323</v>
      </c>
      <c r="N746" s="13">
        <f t="shared" si="58"/>
        <v>2.886977854919202</v>
      </c>
      <c r="O746" s="14">
        <v>0</v>
      </c>
      <c r="P746" s="12">
        <v>1499.2799516075347</v>
      </c>
      <c r="Q746" s="13">
        <v>37.925608520870369</v>
      </c>
      <c r="R746" s="13">
        <f t="shared" si="59"/>
        <v>3.0855195436549963</v>
      </c>
      <c r="S746" s="14">
        <v>0</v>
      </c>
    </row>
    <row r="747" spans="1:19" x14ac:dyDescent="0.3">
      <c r="A747">
        <f>VALUE(LEFT('SBB FNF CDEC Data'!L747,4))</f>
        <v>1983</v>
      </c>
      <c r="B747">
        <f>VALUE(RIGHT(LEFT('SBB FNF CDEC Data'!L747,6),2))</f>
        <v>11</v>
      </c>
      <c r="C747">
        <f t="shared" si="55"/>
        <v>1984</v>
      </c>
      <c r="D747" s="12">
        <v>1500</v>
      </c>
      <c r="E747" s="13">
        <v>0</v>
      </c>
      <c r="F747" s="13">
        <f t="shared" si="56"/>
        <v>-2.3283696918952046E-5</v>
      </c>
      <c r="G747" s="14">
        <v>0</v>
      </c>
      <c r="H747" s="12">
        <v>1499.4772085034915</v>
      </c>
      <c r="I747" s="13">
        <v>0.18989019785485298</v>
      </c>
      <c r="J747" s="13">
        <f t="shared" si="57"/>
        <v>-0.47720850347823573</v>
      </c>
      <c r="K747" s="14">
        <v>0</v>
      </c>
      <c r="L747" s="12">
        <v>1270</v>
      </c>
      <c r="M747" s="13">
        <v>0</v>
      </c>
      <c r="N747" s="13">
        <f t="shared" si="58"/>
        <v>-2.645181302796118E-5</v>
      </c>
      <c r="O747" s="14">
        <v>0</v>
      </c>
      <c r="P747" s="12">
        <v>1500</v>
      </c>
      <c r="Q747" s="13">
        <v>0</v>
      </c>
      <c r="R747" s="13">
        <f t="shared" si="59"/>
        <v>-0.72004839246528718</v>
      </c>
      <c r="S747" s="14">
        <v>0</v>
      </c>
    </row>
    <row r="748" spans="1:19" x14ac:dyDescent="0.3">
      <c r="A748">
        <f>VALUE(LEFT('SBB FNF CDEC Data'!L748,4))</f>
        <v>1983</v>
      </c>
      <c r="B748">
        <f>VALUE(RIGHT(LEFT('SBB FNF CDEC Data'!L748,6),2))</f>
        <v>12</v>
      </c>
      <c r="C748">
        <f t="shared" si="55"/>
        <v>1984</v>
      </c>
      <c r="D748" s="12">
        <v>1500</v>
      </c>
      <c r="E748" s="13">
        <v>0</v>
      </c>
      <c r="F748" s="13">
        <f t="shared" si="56"/>
        <v>0</v>
      </c>
      <c r="G748" s="14">
        <v>0</v>
      </c>
      <c r="H748" s="12">
        <v>1452.6176407397352</v>
      </c>
      <c r="I748" s="13">
        <v>0</v>
      </c>
      <c r="J748" s="13">
        <f t="shared" si="57"/>
        <v>-0.64869003590839469</v>
      </c>
      <c r="K748" s="14">
        <v>47.508257799664726</v>
      </c>
      <c r="L748" s="12">
        <v>1270</v>
      </c>
      <c r="M748" s="13">
        <v>0</v>
      </c>
      <c r="N748" s="13">
        <f t="shared" si="58"/>
        <v>0</v>
      </c>
      <c r="O748" s="14">
        <v>0</v>
      </c>
      <c r="P748" s="12">
        <v>1454.938327559325</v>
      </c>
      <c r="Q748" s="13">
        <v>0</v>
      </c>
      <c r="R748" s="13">
        <f t="shared" si="59"/>
        <v>-2.4465853589897506</v>
      </c>
      <c r="S748" s="14">
        <v>47.508257799664761</v>
      </c>
    </row>
    <row r="749" spans="1:19" x14ac:dyDescent="0.3">
      <c r="A749">
        <f>VALUE(LEFT('SBB FNF CDEC Data'!L749,4))</f>
        <v>1984</v>
      </c>
      <c r="B749">
        <f>VALUE(RIGHT(LEFT('SBB FNF CDEC Data'!L749,6),2))</f>
        <v>1</v>
      </c>
      <c r="C749">
        <f t="shared" si="55"/>
        <v>1984</v>
      </c>
      <c r="D749" s="12">
        <v>1499.9999926432654</v>
      </c>
      <c r="E749" s="13">
        <v>0.99808076557504821</v>
      </c>
      <c r="F749" s="13">
        <f t="shared" si="56"/>
        <v>0.99808812230966171</v>
      </c>
      <c r="G749" s="14">
        <v>0</v>
      </c>
      <c r="H749" s="12">
        <v>1498.9695394238584</v>
      </c>
      <c r="I749" s="13">
        <v>47.34335667196622</v>
      </c>
      <c r="J749" s="13">
        <f t="shared" si="57"/>
        <v>0.99145798784304873</v>
      </c>
      <c r="K749" s="14">
        <v>0</v>
      </c>
      <c r="L749" s="12">
        <v>1269.9999916650343</v>
      </c>
      <c r="M749" s="13">
        <v>0.93473671343936737</v>
      </c>
      <c r="N749" s="13">
        <f t="shared" si="58"/>
        <v>0.93474504840510897</v>
      </c>
      <c r="O749" s="14">
        <v>0</v>
      </c>
      <c r="P749" s="12">
        <v>1499.7955123446504</v>
      </c>
      <c r="Q749" s="13">
        <v>45.84907370830544</v>
      </c>
      <c r="R749" s="13">
        <f t="shared" si="59"/>
        <v>0.99188892297999587</v>
      </c>
      <c r="S749" s="14">
        <v>0</v>
      </c>
    </row>
    <row r="750" spans="1:19" x14ac:dyDescent="0.3">
      <c r="A750">
        <f>VALUE(LEFT('SBB FNF CDEC Data'!L750,4))</f>
        <v>1984</v>
      </c>
      <c r="B750">
        <f>VALUE(RIGHT(LEFT('SBB FNF CDEC Data'!L750,6),2))</f>
        <v>2</v>
      </c>
      <c r="C750">
        <f t="shared" si="55"/>
        <v>1984</v>
      </c>
      <c r="D750" s="12">
        <v>1500</v>
      </c>
      <c r="E750" s="13">
        <v>0</v>
      </c>
      <c r="F750" s="13">
        <f t="shared" si="56"/>
        <v>-7.356734613495064E-6</v>
      </c>
      <c r="G750" s="14">
        <v>0</v>
      </c>
      <c r="H750" s="12">
        <v>1499.0186604883431</v>
      </c>
      <c r="I750" s="13">
        <v>3.0460576144068115E-2</v>
      </c>
      <c r="J750" s="13">
        <f t="shared" si="57"/>
        <v>-1.8660488340711594E-2</v>
      </c>
      <c r="K750" s="14">
        <v>0</v>
      </c>
      <c r="L750" s="12">
        <v>1270</v>
      </c>
      <c r="M750" s="13">
        <v>0</v>
      </c>
      <c r="N750" s="13">
        <f t="shared" si="58"/>
        <v>-8.3349657415965339E-6</v>
      </c>
      <c r="O750" s="14">
        <v>0</v>
      </c>
      <c r="P750" s="12">
        <v>1500</v>
      </c>
      <c r="Q750" s="13">
        <v>0.13378157198618579</v>
      </c>
      <c r="R750" s="13">
        <f t="shared" si="59"/>
        <v>-7.0706083363381134E-2</v>
      </c>
      <c r="S750" s="14">
        <v>0</v>
      </c>
    </row>
    <row r="751" spans="1:19" x14ac:dyDescent="0.3">
      <c r="A751">
        <f>VALUE(LEFT('SBB FNF CDEC Data'!L751,4))</f>
        <v>1984</v>
      </c>
      <c r="B751">
        <f>VALUE(RIGHT(LEFT('SBB FNF CDEC Data'!L751,6),2))</f>
        <v>3</v>
      </c>
      <c r="C751">
        <f t="shared" si="55"/>
        <v>1984</v>
      </c>
      <c r="D751" s="12">
        <v>1499.999978152515</v>
      </c>
      <c r="E751" s="13">
        <v>2.967414838833057</v>
      </c>
      <c r="F751" s="13">
        <f t="shared" si="56"/>
        <v>2.9640479343066732</v>
      </c>
      <c r="G751" s="14">
        <v>3.3887520113428863E-3</v>
      </c>
      <c r="H751" s="12">
        <v>1498.8387177038344</v>
      </c>
      <c r="I751" s="13">
        <v>2.7866246491641</v>
      </c>
      <c r="J751" s="13">
        <f t="shared" si="57"/>
        <v>2.9631786816614949</v>
      </c>
      <c r="K751" s="14">
        <v>3.3887520113443995E-3</v>
      </c>
      <c r="L751" s="12">
        <v>1269.9999752474378</v>
      </c>
      <c r="M751" s="13">
        <v>2.7793003781116603</v>
      </c>
      <c r="N751" s="13">
        <f t="shared" si="58"/>
        <v>2.7759363786625539</v>
      </c>
      <c r="O751" s="14">
        <v>3.3887520113460535E-3</v>
      </c>
      <c r="P751" s="12">
        <v>1499.3183080626604</v>
      </c>
      <c r="Q751" s="13">
        <v>2.285475865303852</v>
      </c>
      <c r="R751" s="13">
        <f t="shared" si="59"/>
        <v>2.9637790506320725</v>
      </c>
      <c r="S751" s="14">
        <v>3.3887520113443995E-3</v>
      </c>
    </row>
    <row r="752" spans="1:19" x14ac:dyDescent="0.3">
      <c r="A752">
        <f>VALUE(LEFT('SBB FNF CDEC Data'!L752,4))</f>
        <v>1984</v>
      </c>
      <c r="B752">
        <f>VALUE(RIGHT(LEFT('SBB FNF CDEC Data'!L752,6),2))</f>
        <v>4</v>
      </c>
      <c r="C752">
        <f t="shared" si="55"/>
        <v>1984</v>
      </c>
      <c r="D752" s="12">
        <v>1495.5831958916597</v>
      </c>
      <c r="E752" s="13">
        <v>0</v>
      </c>
      <c r="F752" s="13">
        <f t="shared" si="56"/>
        <v>4.3269895655360839</v>
      </c>
      <c r="G752" s="14">
        <v>8.9792695319287047E-2</v>
      </c>
      <c r="H752" s="12">
        <v>1494.4233166469398</v>
      </c>
      <c r="I752" s="13">
        <v>0</v>
      </c>
      <c r="J752" s="13">
        <f t="shared" si="57"/>
        <v>4.3256083615821517</v>
      </c>
      <c r="K752" s="14">
        <v>8.9792695312400389E-2</v>
      </c>
      <c r="L752" s="12">
        <v>1265.8581298516799</v>
      </c>
      <c r="M752" s="13">
        <v>0</v>
      </c>
      <c r="N752" s="13">
        <f t="shared" si="58"/>
        <v>4.0520527004407567</v>
      </c>
      <c r="O752" s="14">
        <v>8.9792695317098631E-2</v>
      </c>
      <c r="P752" s="12">
        <v>1494.9023365804328</v>
      </c>
      <c r="Q752" s="13">
        <v>0</v>
      </c>
      <c r="R752" s="13">
        <f t="shared" si="59"/>
        <v>4.3261787869117692</v>
      </c>
      <c r="S752" s="14">
        <v>8.9792695315863993E-2</v>
      </c>
    </row>
    <row r="753" spans="1:19" x14ac:dyDescent="0.3">
      <c r="A753">
        <f>VALUE(LEFT('SBB FNF CDEC Data'!L753,4))</f>
        <v>1984</v>
      </c>
      <c r="B753">
        <f>VALUE(RIGHT(LEFT('SBB FNF CDEC Data'!L753,6),2))</f>
        <v>5</v>
      </c>
      <c r="C753">
        <f t="shared" si="55"/>
        <v>1984</v>
      </c>
      <c r="D753" s="12">
        <v>1487.2011835660776</v>
      </c>
      <c r="E753" s="13">
        <v>0</v>
      </c>
      <c r="F753" s="13">
        <f t="shared" si="56"/>
        <v>8.3820123255820818</v>
      </c>
      <c r="G753" s="14">
        <v>0</v>
      </c>
      <c r="H753" s="12">
        <v>1486.0439839385144</v>
      </c>
      <c r="I753" s="13">
        <v>0</v>
      </c>
      <c r="J753" s="13">
        <f t="shared" si="57"/>
        <v>8.3793327084254088</v>
      </c>
      <c r="K753" s="14">
        <v>0</v>
      </c>
      <c r="L753" s="12">
        <v>1258.0110504009544</v>
      </c>
      <c r="M753" s="13">
        <v>0</v>
      </c>
      <c r="N753" s="13">
        <f t="shared" si="58"/>
        <v>7.8470794507254595</v>
      </c>
      <c r="O753" s="14">
        <v>0</v>
      </c>
      <c r="P753" s="12">
        <v>1486.5218972127477</v>
      </c>
      <c r="Q753" s="13">
        <v>0</v>
      </c>
      <c r="R753" s="13">
        <f t="shared" si="59"/>
        <v>8.380439367685085</v>
      </c>
      <c r="S753" s="14">
        <v>0</v>
      </c>
    </row>
    <row r="754" spans="1:19" x14ac:dyDescent="0.3">
      <c r="A754">
        <f>VALUE(LEFT('SBB FNF CDEC Data'!L754,4))</f>
        <v>1984</v>
      </c>
      <c r="B754">
        <f>VALUE(RIGHT(LEFT('SBB FNF CDEC Data'!L754,6),2))</f>
        <v>6</v>
      </c>
      <c r="C754">
        <f t="shared" si="55"/>
        <v>1984</v>
      </c>
      <c r="D754" s="12">
        <v>1474.8974912059009</v>
      </c>
      <c r="E754" s="13">
        <v>1.1572520666246661E-4</v>
      </c>
      <c r="F754" s="13">
        <f t="shared" si="56"/>
        <v>9.8038080852180585</v>
      </c>
      <c r="G754" s="14">
        <v>2.5000000001652869</v>
      </c>
      <c r="H754" s="12">
        <v>1473.743432540276</v>
      </c>
      <c r="I754" s="13">
        <v>1.1675234200287133E-4</v>
      </c>
      <c r="J754" s="13">
        <f t="shared" si="57"/>
        <v>9.8006681504116901</v>
      </c>
      <c r="K754" s="14">
        <v>2.500000000168753</v>
      </c>
      <c r="L754" s="12">
        <v>1246.3379126099153</v>
      </c>
      <c r="M754" s="13">
        <v>1.3111467078786646E-4</v>
      </c>
      <c r="N754" s="13">
        <f t="shared" si="58"/>
        <v>9.1732689055446546</v>
      </c>
      <c r="O754" s="14">
        <v>2.5000000001652869</v>
      </c>
      <c r="P754" s="12">
        <v>1474.2200528695494</v>
      </c>
      <c r="Q754" s="13">
        <v>1.2058032832216267E-4</v>
      </c>
      <c r="R754" s="13">
        <f t="shared" si="59"/>
        <v>9.8019649233613872</v>
      </c>
      <c r="S754" s="14">
        <v>2.5000000001652891</v>
      </c>
    </row>
    <row r="755" spans="1:19" x14ac:dyDescent="0.3">
      <c r="A755">
        <f>VALUE(LEFT('SBB FNF CDEC Data'!L755,4))</f>
        <v>1984</v>
      </c>
      <c r="B755">
        <f>VALUE(RIGHT(LEFT('SBB FNF CDEC Data'!L755,6),2))</f>
        <v>7</v>
      </c>
      <c r="C755">
        <f t="shared" si="55"/>
        <v>1984</v>
      </c>
      <c r="D755" s="12">
        <v>1461.3558946772844</v>
      </c>
      <c r="E755" s="13">
        <v>7.2950456602987419E-5</v>
      </c>
      <c r="F755" s="13">
        <f t="shared" si="56"/>
        <v>11.041669478907766</v>
      </c>
      <c r="G755" s="14">
        <v>2.5000000001653753</v>
      </c>
      <c r="H755" s="12">
        <v>1460.2053774217356</v>
      </c>
      <c r="I755" s="13">
        <v>7.3604291463062204E-5</v>
      </c>
      <c r="J755" s="13">
        <f t="shared" si="57"/>
        <v>11.038128722666432</v>
      </c>
      <c r="K755" s="14">
        <v>2.500000000165373</v>
      </c>
      <c r="L755" s="12">
        <v>1233.5138985166743</v>
      </c>
      <c r="M755" s="13">
        <v>8.2680566597796744E-5</v>
      </c>
      <c r="N755" s="13">
        <f t="shared" si="58"/>
        <v>10.324096773642285</v>
      </c>
      <c r="O755" s="14">
        <v>2.5000000001652891</v>
      </c>
      <c r="P755" s="12">
        <v>1460.6805378671534</v>
      </c>
      <c r="Q755" s="13">
        <v>7.6041071812281015E-5</v>
      </c>
      <c r="R755" s="13">
        <f t="shared" si="59"/>
        <v>11.039591043302524</v>
      </c>
      <c r="S755" s="14">
        <v>2.5000000001652891</v>
      </c>
    </row>
    <row r="756" spans="1:19" x14ac:dyDescent="0.3">
      <c r="A756">
        <f>VALUE(LEFT('SBB FNF CDEC Data'!L756,4))</f>
        <v>1984</v>
      </c>
      <c r="B756">
        <f>VALUE(RIGHT(LEFT('SBB FNF CDEC Data'!L756,6),2))</f>
        <v>8</v>
      </c>
      <c r="C756">
        <f t="shared" si="55"/>
        <v>1984</v>
      </c>
      <c r="D756" s="12">
        <v>1422.3244813510732</v>
      </c>
      <c r="E756" s="13">
        <v>0</v>
      </c>
      <c r="F756" s="13">
        <f t="shared" si="56"/>
        <v>8.9452064276702288</v>
      </c>
      <c r="G756" s="14">
        <v>30.086206898540894</v>
      </c>
      <c r="H756" s="12">
        <v>1421.17685987448</v>
      </c>
      <c r="I756" s="13">
        <v>0</v>
      </c>
      <c r="J756" s="13">
        <f t="shared" si="57"/>
        <v>8.9423106487147663</v>
      </c>
      <c r="K756" s="14">
        <v>30.086206898540894</v>
      </c>
      <c r="L756" s="12">
        <v>1195.0774428719271</v>
      </c>
      <c r="M756" s="13">
        <v>0</v>
      </c>
      <c r="N756" s="13">
        <f t="shared" si="58"/>
        <v>8.3502487462062902</v>
      </c>
      <c r="O756" s="14">
        <v>30.086206898540894</v>
      </c>
      <c r="P756" s="12">
        <v>1421.6508329534918</v>
      </c>
      <c r="Q756" s="13">
        <v>0</v>
      </c>
      <c r="R756" s="13">
        <f t="shared" si="59"/>
        <v>8.9434980151206958</v>
      </c>
      <c r="S756" s="14">
        <v>30.086206898540894</v>
      </c>
    </row>
    <row r="757" spans="1:19" x14ac:dyDescent="0.3">
      <c r="A757">
        <f>VALUE(LEFT('SBB FNF CDEC Data'!L757,4))</f>
        <v>1984</v>
      </c>
      <c r="B757">
        <f>VALUE(RIGHT(LEFT('SBB FNF CDEC Data'!L757,6),2))</f>
        <v>9</v>
      </c>
      <c r="C757">
        <f t="shared" si="55"/>
        <v>1984</v>
      </c>
      <c r="D757" s="12">
        <v>1385.0031024448085</v>
      </c>
      <c r="E757" s="13">
        <v>1.5079517084901642E-4</v>
      </c>
      <c r="F757" s="13">
        <f t="shared" si="56"/>
        <v>7.5837644553795833</v>
      </c>
      <c r="G757" s="14">
        <v>29.737765246055993</v>
      </c>
      <c r="H757" s="12">
        <v>1411.4146860177757</v>
      </c>
      <c r="I757" s="13">
        <v>1.5217038587007849E-4</v>
      </c>
      <c r="J757" s="13">
        <f t="shared" si="57"/>
        <v>7.6107676794097756</v>
      </c>
      <c r="K757" s="14">
        <v>2.1515583476803886</v>
      </c>
      <c r="L757" s="12">
        <v>1158.2805399664242</v>
      </c>
      <c r="M757" s="13">
        <v>1.7102068477179943E-4</v>
      </c>
      <c r="N757" s="13">
        <f t="shared" si="58"/>
        <v>7.0593086801317533</v>
      </c>
      <c r="O757" s="14">
        <v>29.737765246055993</v>
      </c>
      <c r="P757" s="12">
        <v>1411.8876521038283</v>
      </c>
      <c r="Q757" s="13">
        <v>1.5730721841197053E-4</v>
      </c>
      <c r="R757" s="13">
        <f t="shared" si="59"/>
        <v>7.6117798092015363</v>
      </c>
      <c r="S757" s="14">
        <v>2.1515583476803886</v>
      </c>
    </row>
    <row r="758" spans="1:19" x14ac:dyDescent="0.3">
      <c r="A758">
        <f>VALUE(LEFT('SBB FNF CDEC Data'!L758,4))</f>
        <v>1984</v>
      </c>
      <c r="B758">
        <f>VALUE(RIGHT(LEFT('SBB FNF CDEC Data'!L758,6),2))</f>
        <v>10</v>
      </c>
      <c r="C758">
        <f t="shared" si="55"/>
        <v>1985</v>
      </c>
      <c r="D758" s="12">
        <v>1383.2315055913894</v>
      </c>
      <c r="E758" s="13">
        <v>5.917378496569803E-5</v>
      </c>
      <c r="F758" s="13">
        <f t="shared" si="56"/>
        <v>1.7716560272041346</v>
      </c>
      <c r="G758" s="14">
        <v>0</v>
      </c>
      <c r="H758" s="12">
        <v>1409.6298305563239</v>
      </c>
      <c r="I758" s="13">
        <v>5.9956325632682385E-5</v>
      </c>
      <c r="J758" s="13">
        <f t="shared" si="57"/>
        <v>1.7849154177774307</v>
      </c>
      <c r="K758" s="14">
        <v>0</v>
      </c>
      <c r="L758" s="12">
        <v>1156.6337535745881</v>
      </c>
      <c r="M758" s="13">
        <v>6.7251359870296103E-5</v>
      </c>
      <c r="N758" s="13">
        <f t="shared" si="58"/>
        <v>1.6468536431959011</v>
      </c>
      <c r="O758" s="14">
        <v>0</v>
      </c>
      <c r="P758" s="12">
        <v>1410.1025612642961</v>
      </c>
      <c r="Q758" s="13">
        <v>6.2021624590450914E-5</v>
      </c>
      <c r="R758" s="13">
        <f t="shared" si="59"/>
        <v>1.7851528611567216</v>
      </c>
      <c r="S758" s="14">
        <v>0</v>
      </c>
    </row>
    <row r="759" spans="1:19" x14ac:dyDescent="0.3">
      <c r="A759">
        <f>VALUE(LEFT('SBB FNF CDEC Data'!L759,4))</f>
        <v>1984</v>
      </c>
      <c r="B759">
        <f>VALUE(RIGHT(LEFT('SBB FNF CDEC Data'!L759,6),2))</f>
        <v>11</v>
      </c>
      <c r="C759">
        <f t="shared" si="55"/>
        <v>1985</v>
      </c>
      <c r="D759" s="12">
        <v>1421.8257522795052</v>
      </c>
      <c r="E759" s="13">
        <v>32.58841142294429</v>
      </c>
      <c r="F759" s="13">
        <f t="shared" si="56"/>
        <v>-6.0058352651715552</v>
      </c>
      <c r="G759" s="14">
        <v>0</v>
      </c>
      <c r="H759" s="12">
        <v>1448.2671813875613</v>
      </c>
      <c r="I759" s="13">
        <v>32.586774896128766</v>
      </c>
      <c r="J759" s="13">
        <f t="shared" si="57"/>
        <v>-6.050575935108661</v>
      </c>
      <c r="K759" s="14">
        <v>0</v>
      </c>
      <c r="L759" s="12">
        <v>1194.8131619467213</v>
      </c>
      <c r="M759" s="13">
        <v>32.58903215147842</v>
      </c>
      <c r="N759" s="13">
        <f t="shared" si="58"/>
        <v>-5.5903762206547185</v>
      </c>
      <c r="O759" s="14">
        <v>0</v>
      </c>
      <c r="P759" s="12">
        <v>1448.7477878619911</v>
      </c>
      <c r="Q759" s="13">
        <v>32.593843449439817</v>
      </c>
      <c r="R759" s="13">
        <f t="shared" si="59"/>
        <v>-6.0513831482551836</v>
      </c>
      <c r="S759" s="14">
        <v>0</v>
      </c>
    </row>
    <row r="760" spans="1:19" x14ac:dyDescent="0.3">
      <c r="A760">
        <f>VALUE(LEFT('SBB FNF CDEC Data'!L760,4))</f>
        <v>1984</v>
      </c>
      <c r="B760">
        <f>VALUE(RIGHT(LEFT('SBB FNF CDEC Data'!L760,6),2))</f>
        <v>12</v>
      </c>
      <c r="C760">
        <f t="shared" si="55"/>
        <v>1985</v>
      </c>
      <c r="D760" s="12">
        <v>1447.3534549199364</v>
      </c>
      <c r="E760" s="13">
        <v>24.519615233978151</v>
      </c>
      <c r="F760" s="13">
        <f t="shared" si="56"/>
        <v>-1.0080874064530931</v>
      </c>
      <c r="G760" s="14">
        <v>0</v>
      </c>
      <c r="H760" s="12">
        <v>1473.6653831962208</v>
      </c>
      <c r="I760" s="13">
        <v>24.519236027600712</v>
      </c>
      <c r="J760" s="13">
        <f t="shared" si="57"/>
        <v>-0.87896578105873857</v>
      </c>
      <c r="K760" s="14">
        <v>0</v>
      </c>
      <c r="L760" s="12">
        <v>1220.2561670987661</v>
      </c>
      <c r="M760" s="13">
        <v>24.519888600747542</v>
      </c>
      <c r="N760" s="13">
        <f t="shared" si="58"/>
        <v>-0.92311655129731918</v>
      </c>
      <c r="O760" s="14">
        <v>0</v>
      </c>
      <c r="P760" s="12">
        <v>1474.3432357683828</v>
      </c>
      <c r="Q760" s="13">
        <v>24.522503607242996</v>
      </c>
      <c r="R760" s="13">
        <f t="shared" si="59"/>
        <v>-1.0729442991486593</v>
      </c>
      <c r="S760" s="14">
        <v>0</v>
      </c>
    </row>
    <row r="761" spans="1:19" x14ac:dyDescent="0.3">
      <c r="A761">
        <f>VALUE(LEFT('SBB FNF CDEC Data'!L761,4))</f>
        <v>1985</v>
      </c>
      <c r="B761">
        <f>VALUE(RIGHT(LEFT('SBB FNF CDEC Data'!L761,6),2))</f>
        <v>1</v>
      </c>
      <c r="C761">
        <f t="shared" si="55"/>
        <v>1985</v>
      </c>
      <c r="D761" s="12">
        <v>1446.9961632721656</v>
      </c>
      <c r="E761" s="13">
        <v>0</v>
      </c>
      <c r="F761" s="13">
        <f t="shared" si="56"/>
        <v>0.35729164777080769</v>
      </c>
      <c r="G761" s="14">
        <v>0</v>
      </c>
      <c r="H761" s="12">
        <v>1473.3054736708173</v>
      </c>
      <c r="I761" s="13">
        <v>0</v>
      </c>
      <c r="J761" s="13">
        <f t="shared" si="57"/>
        <v>0.35990952540350918</v>
      </c>
      <c r="K761" s="14">
        <v>0</v>
      </c>
      <c r="L761" s="12">
        <v>1219.9225035865134</v>
      </c>
      <c r="M761" s="13">
        <v>0</v>
      </c>
      <c r="N761" s="13">
        <f t="shared" si="58"/>
        <v>0.33366351225276958</v>
      </c>
      <c r="O761" s="14">
        <v>0</v>
      </c>
      <c r="P761" s="12">
        <v>1473.9832587960518</v>
      </c>
      <c r="Q761" s="13">
        <v>0</v>
      </c>
      <c r="R761" s="13">
        <f t="shared" si="59"/>
        <v>0.35997697233096915</v>
      </c>
      <c r="S761" s="14">
        <v>0</v>
      </c>
    </row>
    <row r="762" spans="1:19" x14ac:dyDescent="0.3">
      <c r="A762">
        <f>VALUE(LEFT('SBB FNF CDEC Data'!L762,4))</f>
        <v>1985</v>
      </c>
      <c r="B762">
        <f>VALUE(RIGHT(LEFT('SBB FNF CDEC Data'!L762,6),2))</f>
        <v>2</v>
      </c>
      <c r="C762">
        <f t="shared" si="55"/>
        <v>1985</v>
      </c>
      <c r="D762" s="12">
        <v>1460.677843363045</v>
      </c>
      <c r="E762" s="13">
        <v>14.597066762228527</v>
      </c>
      <c r="F762" s="13">
        <f t="shared" si="56"/>
        <v>0.9153866713491734</v>
      </c>
      <c r="G762" s="14">
        <v>0</v>
      </c>
      <c r="H762" s="12">
        <v>1486.9804519795989</v>
      </c>
      <c r="I762" s="13">
        <v>14.597040729551772</v>
      </c>
      <c r="J762" s="13">
        <f t="shared" si="57"/>
        <v>0.9220624207701249</v>
      </c>
      <c r="K762" s="14">
        <v>0</v>
      </c>
      <c r="L762" s="12">
        <v>1233.6646284881708</v>
      </c>
      <c r="M762" s="13">
        <v>14.597400262562269</v>
      </c>
      <c r="N762" s="13">
        <f t="shared" si="58"/>
        <v>0.85527536090480716</v>
      </c>
      <c r="O762" s="14">
        <v>0</v>
      </c>
      <c r="P762" s="12">
        <v>1487.6621943341977</v>
      </c>
      <c r="Q762" s="13">
        <v>14.601169995010904</v>
      </c>
      <c r="R762" s="13">
        <f t="shared" si="59"/>
        <v>0.92223445686502536</v>
      </c>
      <c r="S762" s="14">
        <v>0</v>
      </c>
    </row>
    <row r="763" spans="1:19" x14ac:dyDescent="0.3">
      <c r="A763">
        <f>VALUE(LEFT('SBB FNF CDEC Data'!L763,4))</f>
        <v>1985</v>
      </c>
      <c r="B763">
        <f>VALUE(RIGHT(LEFT('SBB FNF CDEC Data'!L763,6),2))</f>
        <v>3</v>
      </c>
      <c r="C763">
        <f t="shared" si="55"/>
        <v>1985</v>
      </c>
      <c r="D763" s="12">
        <v>1460.7944745504019</v>
      </c>
      <c r="E763" s="13">
        <v>0</v>
      </c>
      <c r="F763" s="13">
        <f t="shared" si="56"/>
        <v>-0.11663118735691569</v>
      </c>
      <c r="G763" s="14">
        <v>0</v>
      </c>
      <c r="H763" s="12">
        <v>1487.0006519316098</v>
      </c>
      <c r="I763" s="13">
        <v>0</v>
      </c>
      <c r="J763" s="13">
        <f t="shared" si="57"/>
        <v>-2.0199952010898414E-2</v>
      </c>
      <c r="K763" s="14">
        <v>0</v>
      </c>
      <c r="L763" s="12">
        <v>1233.7717627982622</v>
      </c>
      <c r="M763" s="13">
        <v>0</v>
      </c>
      <c r="N763" s="13">
        <f t="shared" si="58"/>
        <v>-0.1071343100913964</v>
      </c>
      <c r="O763" s="14">
        <v>0</v>
      </c>
      <c r="P763" s="12">
        <v>1487.7013327217392</v>
      </c>
      <c r="Q763" s="13">
        <v>0</v>
      </c>
      <c r="R763" s="13">
        <f t="shared" si="59"/>
        <v>-3.9138387541470365E-2</v>
      </c>
      <c r="S763" s="14">
        <v>0</v>
      </c>
    </row>
    <row r="764" spans="1:19" x14ac:dyDescent="0.3">
      <c r="A764">
        <f>VALUE(LEFT('SBB FNF CDEC Data'!L764,4))</f>
        <v>1985</v>
      </c>
      <c r="B764">
        <f>VALUE(RIGHT(LEFT('SBB FNF CDEC Data'!L764,6),2))</f>
        <v>4</v>
      </c>
      <c r="C764">
        <f t="shared" si="55"/>
        <v>1985</v>
      </c>
      <c r="D764" s="12">
        <v>1452.9957668752827</v>
      </c>
      <c r="E764" s="13">
        <v>0</v>
      </c>
      <c r="F764" s="13">
        <f t="shared" si="56"/>
        <v>5.197290039672021</v>
      </c>
      <c r="G764" s="14">
        <v>2.6014176354471821</v>
      </c>
      <c r="H764" s="12">
        <v>1479.1639458479244</v>
      </c>
      <c r="I764" s="13">
        <v>0</v>
      </c>
      <c r="J764" s="13">
        <f t="shared" si="57"/>
        <v>5.2352012974051938</v>
      </c>
      <c r="K764" s="14">
        <v>2.601504786280191</v>
      </c>
      <c r="L764" s="12">
        <v>1226.3127295922814</v>
      </c>
      <c r="M764" s="13">
        <v>0</v>
      </c>
      <c r="N764" s="13">
        <f t="shared" si="58"/>
        <v>4.8576269808543406</v>
      </c>
      <c r="O764" s="14">
        <v>2.6014062251265182</v>
      </c>
      <c r="P764" s="12">
        <v>1479.8637462421059</v>
      </c>
      <c r="Q764" s="13">
        <v>0</v>
      </c>
      <c r="R764" s="13">
        <f t="shared" si="59"/>
        <v>5.2362149954411876</v>
      </c>
      <c r="S764" s="14">
        <v>2.6013714841920859</v>
      </c>
    </row>
    <row r="765" spans="1:19" x14ac:dyDescent="0.3">
      <c r="A765">
        <f>VALUE(LEFT('SBB FNF CDEC Data'!L765,4))</f>
        <v>1985</v>
      </c>
      <c r="B765">
        <f>VALUE(RIGHT(LEFT('SBB FNF CDEC Data'!L765,6),2))</f>
        <v>5</v>
      </c>
      <c r="C765">
        <f t="shared" si="55"/>
        <v>1985</v>
      </c>
      <c r="D765" s="12">
        <v>1445.1433562035418</v>
      </c>
      <c r="E765" s="13">
        <v>0</v>
      </c>
      <c r="F765" s="13">
        <f t="shared" si="56"/>
        <v>7.8524106717409268</v>
      </c>
      <c r="G765" s="14">
        <v>0</v>
      </c>
      <c r="H765" s="12">
        <v>1380.2142681544378</v>
      </c>
      <c r="I765" s="13">
        <v>0</v>
      </c>
      <c r="J765" s="13">
        <f t="shared" si="57"/>
        <v>7.8116131414081025</v>
      </c>
      <c r="K765" s="14">
        <v>91.13806455207849</v>
      </c>
      <c r="L765" s="12">
        <v>1218.9767420725182</v>
      </c>
      <c r="M765" s="13">
        <v>0</v>
      </c>
      <c r="N765" s="13">
        <f t="shared" si="58"/>
        <v>7.3359875197631936</v>
      </c>
      <c r="O765" s="14">
        <v>0</v>
      </c>
      <c r="P765" s="12">
        <v>1324.1077116242491</v>
      </c>
      <c r="Q765" s="13">
        <v>0</v>
      </c>
      <c r="R765" s="13">
        <f t="shared" si="59"/>
        <v>7.7520542313951353</v>
      </c>
      <c r="S765" s="14">
        <v>148.00398038646168</v>
      </c>
    </row>
    <row r="766" spans="1:19" x14ac:dyDescent="0.3">
      <c r="A766">
        <f>VALUE(LEFT('SBB FNF CDEC Data'!L766,4))</f>
        <v>1985</v>
      </c>
      <c r="B766">
        <f>VALUE(RIGHT(LEFT('SBB FNF CDEC Data'!L766,6),2))</f>
        <v>6</v>
      </c>
      <c r="C766">
        <f t="shared" si="55"/>
        <v>1985</v>
      </c>
      <c r="D766" s="12">
        <v>1387.9926101239105</v>
      </c>
      <c r="E766" s="13">
        <v>0</v>
      </c>
      <c r="F766" s="13">
        <f t="shared" si="56"/>
        <v>10.602252716025149</v>
      </c>
      <c r="G766" s="14">
        <v>46.548493363606141</v>
      </c>
      <c r="H766" s="12">
        <v>1331.6421011237949</v>
      </c>
      <c r="I766" s="13">
        <v>0</v>
      </c>
      <c r="J766" s="13">
        <f t="shared" si="57"/>
        <v>10.42168572702586</v>
      </c>
      <c r="K766" s="14">
        <v>38.150481303617099</v>
      </c>
      <c r="L766" s="12">
        <v>1162.5519741242192</v>
      </c>
      <c r="M766" s="13">
        <v>0</v>
      </c>
      <c r="N766" s="13">
        <f t="shared" si="58"/>
        <v>9.8832903705411326</v>
      </c>
      <c r="O766" s="14">
        <v>46.541477577757817</v>
      </c>
      <c r="P766" s="12">
        <v>1190.4279002303015</v>
      </c>
      <c r="Q766" s="13">
        <v>0</v>
      </c>
      <c r="R766" s="13">
        <f t="shared" si="59"/>
        <v>10.122675835659876</v>
      </c>
      <c r="S766" s="14">
        <v>123.55713555828773</v>
      </c>
    </row>
    <row r="767" spans="1:19" x14ac:dyDescent="0.3">
      <c r="A767">
        <f>VALUE(LEFT('SBB FNF CDEC Data'!L767,4))</f>
        <v>1985</v>
      </c>
      <c r="B767">
        <f>VALUE(RIGHT(LEFT('SBB FNF CDEC Data'!L767,6),2))</f>
        <v>7</v>
      </c>
      <c r="C767">
        <f t="shared" si="55"/>
        <v>1985</v>
      </c>
      <c r="D767" s="12">
        <v>1294.9843680442179</v>
      </c>
      <c r="E767" s="13">
        <v>0</v>
      </c>
      <c r="F767" s="13">
        <f t="shared" si="56"/>
        <v>10.451237959925209</v>
      </c>
      <c r="G767" s="14">
        <v>82.557004119767328</v>
      </c>
      <c r="H767" s="12">
        <v>1252.5165160525921</v>
      </c>
      <c r="I767" s="13">
        <v>0</v>
      </c>
      <c r="J767" s="13">
        <f t="shared" si="57"/>
        <v>10.301152496639872</v>
      </c>
      <c r="K767" s="14">
        <v>68.824432574562877</v>
      </c>
      <c r="L767" s="12">
        <v>1070.327879794208</v>
      </c>
      <c r="M767" s="13">
        <v>0</v>
      </c>
      <c r="N767" s="13">
        <f t="shared" si="58"/>
        <v>9.6883167748049033</v>
      </c>
      <c r="O767" s="14">
        <v>82.535777555206309</v>
      </c>
      <c r="P767" s="12">
        <v>1018.2947250720305</v>
      </c>
      <c r="Q767" s="13">
        <v>0</v>
      </c>
      <c r="R767" s="13">
        <f t="shared" si="59"/>
        <v>9.6454663620523036</v>
      </c>
      <c r="S767" s="14">
        <v>162.4877087962187</v>
      </c>
    </row>
    <row r="768" spans="1:19" x14ac:dyDescent="0.3">
      <c r="A768">
        <f>VALUE(LEFT('SBB FNF CDEC Data'!L768,4))</f>
        <v>1985</v>
      </c>
      <c r="B768">
        <f>VALUE(RIGHT(LEFT('SBB FNF CDEC Data'!L768,6),2))</f>
        <v>8</v>
      </c>
      <c r="C768">
        <f t="shared" si="55"/>
        <v>1985</v>
      </c>
      <c r="D768" s="12">
        <v>1216.468943076944</v>
      </c>
      <c r="E768" s="13">
        <v>0</v>
      </c>
      <c r="F768" s="13">
        <f t="shared" si="56"/>
        <v>8.6070899536149881</v>
      </c>
      <c r="G768" s="14">
        <v>69.908335013658942</v>
      </c>
      <c r="H768" s="12">
        <v>1174.1259139065942</v>
      </c>
      <c r="I768" s="13">
        <v>0</v>
      </c>
      <c r="J768" s="13">
        <f t="shared" si="57"/>
        <v>8.482267132339004</v>
      </c>
      <c r="K768" s="14">
        <v>69.908335013658942</v>
      </c>
      <c r="L768" s="12">
        <v>992.49183014518985</v>
      </c>
      <c r="M768" s="13">
        <v>0</v>
      </c>
      <c r="N768" s="13">
        <f t="shared" si="58"/>
        <v>7.9277146353592087</v>
      </c>
      <c r="O768" s="14">
        <v>69.908335013658942</v>
      </c>
      <c r="P768" s="12">
        <v>931.50211151115741</v>
      </c>
      <c r="Q768" s="13">
        <v>0</v>
      </c>
      <c r="R768" s="13">
        <f t="shared" si="59"/>
        <v>7.7390821688541678</v>
      </c>
      <c r="S768" s="14">
        <v>79.053531392018897</v>
      </c>
    </row>
    <row r="769" spans="1:19" x14ac:dyDescent="0.3">
      <c r="A769">
        <f>VALUE(LEFT('SBB FNF CDEC Data'!L769,4))</f>
        <v>1985</v>
      </c>
      <c r="B769">
        <f>VALUE(RIGHT(LEFT('SBB FNF CDEC Data'!L769,6),2))</f>
        <v>9</v>
      </c>
      <c r="C769">
        <f t="shared" si="55"/>
        <v>1985</v>
      </c>
      <c r="D769" s="12">
        <v>1141.0149716974095</v>
      </c>
      <c r="E769" s="13">
        <v>0</v>
      </c>
      <c r="F769" s="13">
        <f t="shared" si="56"/>
        <v>4.1286940931119886</v>
      </c>
      <c r="G769" s="14">
        <v>71.325277286422562</v>
      </c>
      <c r="H769" s="12">
        <v>1109.8265498395367</v>
      </c>
      <c r="I769" s="13">
        <v>0</v>
      </c>
      <c r="J769" s="13">
        <f t="shared" si="57"/>
        <v>4.0743228851289572</v>
      </c>
      <c r="K769" s="14">
        <v>60.225041181928511</v>
      </c>
      <c r="L769" s="12">
        <v>917.38824165644655</v>
      </c>
      <c r="M769" s="13">
        <v>0</v>
      </c>
      <c r="N769" s="13">
        <f t="shared" si="58"/>
        <v>3.7798572659229706</v>
      </c>
      <c r="O769" s="14">
        <v>71.323731222820328</v>
      </c>
      <c r="P769" s="12">
        <v>868.85514597748829</v>
      </c>
      <c r="Q769" s="13">
        <v>0</v>
      </c>
      <c r="R769" s="13">
        <f t="shared" si="59"/>
        <v>3.6871615705805425</v>
      </c>
      <c r="S769" s="14">
        <v>58.959803963088575</v>
      </c>
    </row>
    <row r="770" spans="1:19" x14ac:dyDescent="0.3">
      <c r="A770">
        <f>VALUE(LEFT('SBB FNF CDEC Data'!L770,4))</f>
        <v>1985</v>
      </c>
      <c r="B770">
        <f>VALUE(RIGHT(LEFT('SBB FNF CDEC Data'!L770,6),2))</f>
        <v>10</v>
      </c>
      <c r="C770">
        <f t="shared" si="55"/>
        <v>1986</v>
      </c>
      <c r="D770" s="12">
        <v>1074.2148727607853</v>
      </c>
      <c r="E770" s="13">
        <v>0</v>
      </c>
      <c r="F770" s="13">
        <f t="shared" si="56"/>
        <v>3.7692537030919127</v>
      </c>
      <c r="G770" s="14">
        <v>63.030845233532268</v>
      </c>
      <c r="H770" s="12">
        <v>1042.6599914636408</v>
      </c>
      <c r="I770" s="13">
        <v>0</v>
      </c>
      <c r="J770" s="13">
        <f t="shared" si="57"/>
        <v>3.7258138886222767</v>
      </c>
      <c r="K770" s="14">
        <v>63.440744487273598</v>
      </c>
      <c r="L770" s="12">
        <v>848.88360176380729</v>
      </c>
      <c r="M770" s="13">
        <v>0</v>
      </c>
      <c r="N770" s="13">
        <f t="shared" si="58"/>
        <v>3.42715355754369</v>
      </c>
      <c r="O770" s="14">
        <v>65.077486335095571</v>
      </c>
      <c r="P770" s="12">
        <v>802.66197497333587</v>
      </c>
      <c r="Q770" s="13">
        <v>0</v>
      </c>
      <c r="R770" s="13">
        <f t="shared" si="59"/>
        <v>3.3521339437257467</v>
      </c>
      <c r="S770" s="14">
        <v>62.841037060426672</v>
      </c>
    </row>
    <row r="771" spans="1:19" x14ac:dyDescent="0.3">
      <c r="A771">
        <f>VALUE(LEFT('SBB FNF CDEC Data'!L771,4))</f>
        <v>1985</v>
      </c>
      <c r="B771">
        <f>VALUE(RIGHT(LEFT('SBB FNF CDEC Data'!L771,6),2))</f>
        <v>11</v>
      </c>
      <c r="C771">
        <f t="shared" ref="C771:C834" si="60">IF(B771&gt;=10,A771+1,A771)</f>
        <v>1986</v>
      </c>
      <c r="D771" s="12">
        <v>1055.9199573827973</v>
      </c>
      <c r="E771" s="13">
        <v>0</v>
      </c>
      <c r="F771" s="13">
        <f t="shared" si="56"/>
        <v>-1.2377675501326699</v>
      </c>
      <c r="G771" s="14">
        <v>19.532682928120661</v>
      </c>
      <c r="H771" s="12">
        <v>1019.0131341765184</v>
      </c>
      <c r="I771" s="13">
        <v>0</v>
      </c>
      <c r="J771" s="13">
        <f t="shared" si="57"/>
        <v>-1.221691087423924</v>
      </c>
      <c r="K771" s="14">
        <v>24.868548374546354</v>
      </c>
      <c r="L771" s="12">
        <v>830.47114429662349</v>
      </c>
      <c r="M771" s="13">
        <v>0</v>
      </c>
      <c r="N771" s="13">
        <f t="shared" si="58"/>
        <v>-1.120225460937025</v>
      </c>
      <c r="O771" s="14">
        <v>19.532682928120824</v>
      </c>
      <c r="P771" s="12">
        <v>790.17172869265903</v>
      </c>
      <c r="Q771" s="13">
        <v>0</v>
      </c>
      <c r="R771" s="13">
        <f t="shared" si="59"/>
        <v>-1.0946129937557352</v>
      </c>
      <c r="S771" s="14">
        <v>13.584859274432578</v>
      </c>
    </row>
    <row r="772" spans="1:19" x14ac:dyDescent="0.3">
      <c r="A772">
        <f>VALUE(LEFT('SBB FNF CDEC Data'!L772,4))</f>
        <v>1985</v>
      </c>
      <c r="B772">
        <f>VALUE(RIGHT(LEFT('SBB FNF CDEC Data'!L772,6),2))</f>
        <v>12</v>
      </c>
      <c r="C772">
        <f t="shared" si="60"/>
        <v>1986</v>
      </c>
      <c r="D772" s="12">
        <v>1046.9320000774082</v>
      </c>
      <c r="E772" s="13">
        <v>0</v>
      </c>
      <c r="F772" s="13">
        <f t="shared" ref="F772:F835" si="61">(E772-G772)-(D772-D771)</f>
        <v>-1.3220426952926072</v>
      </c>
      <c r="G772" s="14">
        <v>10.310000000681653</v>
      </c>
      <c r="H772" s="12">
        <v>1010.0052275467398</v>
      </c>
      <c r="I772" s="13">
        <v>0</v>
      </c>
      <c r="J772" s="13">
        <f t="shared" ref="J772:J835" si="62">(I772-K772)-(H772-H771)</f>
        <v>-1.3020933709030764</v>
      </c>
      <c r="K772" s="14">
        <v>10.310000000681708</v>
      </c>
      <c r="L772" s="12">
        <v>821.35594965733856</v>
      </c>
      <c r="M772" s="13">
        <v>0</v>
      </c>
      <c r="N772" s="13">
        <f t="shared" ref="N772:N835" si="63">(M772-O772)-(L772-L771)</f>
        <v>-1.1948053613967158</v>
      </c>
      <c r="O772" s="14">
        <v>10.310000000681653</v>
      </c>
      <c r="P772" s="12">
        <v>785.35780233608625</v>
      </c>
      <c r="Q772" s="13">
        <v>0</v>
      </c>
      <c r="R772" s="13">
        <f t="shared" ref="R772:R835" si="64">(Q772-S772)-(P772-P771)</f>
        <v>-1.1689964547067122</v>
      </c>
      <c r="S772" s="14">
        <v>5.982922811279491</v>
      </c>
    </row>
    <row r="773" spans="1:19" x14ac:dyDescent="0.3">
      <c r="A773">
        <f>VALUE(LEFT('SBB FNF CDEC Data'!L773,4))</f>
        <v>1986</v>
      </c>
      <c r="B773">
        <f>VALUE(RIGHT(LEFT('SBB FNF CDEC Data'!L773,6),2))</f>
        <v>1</v>
      </c>
      <c r="C773">
        <f t="shared" si="60"/>
        <v>1986</v>
      </c>
      <c r="D773" s="12">
        <v>1078.830146024279</v>
      </c>
      <c r="E773" s="13">
        <v>28.564486324303843</v>
      </c>
      <c r="F773" s="13">
        <f t="shared" si="61"/>
        <v>-3.3336596225668842</v>
      </c>
      <c r="G773" s="14">
        <v>0</v>
      </c>
      <c r="H773" s="12">
        <v>1041.9346036600803</v>
      </c>
      <c r="I773" s="13">
        <v>28.646059364741756</v>
      </c>
      <c r="J773" s="13">
        <f t="shared" si="62"/>
        <v>-3.2833167485987254</v>
      </c>
      <c r="K773" s="14">
        <v>0</v>
      </c>
      <c r="L773" s="12">
        <v>852.93757462061865</v>
      </c>
      <c r="M773" s="13">
        <v>28.564740910216781</v>
      </c>
      <c r="N773" s="13">
        <f t="shared" si="63"/>
        <v>-3.0168840530633112</v>
      </c>
      <c r="O773" s="14">
        <v>0</v>
      </c>
      <c r="P773" s="12">
        <v>816.88771249261868</v>
      </c>
      <c r="Q773" s="13">
        <v>28.573115577395178</v>
      </c>
      <c r="R773" s="13">
        <f t="shared" si="64"/>
        <v>-2.9567945791372452</v>
      </c>
      <c r="S773" s="14">
        <v>0</v>
      </c>
    </row>
    <row r="774" spans="1:19" x14ac:dyDescent="0.3">
      <c r="A774">
        <f>VALUE(LEFT('SBB FNF CDEC Data'!L774,4))</f>
        <v>1986</v>
      </c>
      <c r="B774">
        <f>VALUE(RIGHT(LEFT('SBB FNF CDEC Data'!L774,6),2))</f>
        <v>2</v>
      </c>
      <c r="C774">
        <f t="shared" si="60"/>
        <v>1986</v>
      </c>
      <c r="D774" s="12">
        <v>1276.60490091262</v>
      </c>
      <c r="E774" s="13">
        <v>189.27074380165269</v>
      </c>
      <c r="F774" s="13">
        <f t="shared" si="61"/>
        <v>-8.5040110866883367</v>
      </c>
      <c r="G774" s="14">
        <v>0</v>
      </c>
      <c r="H774" s="12">
        <v>1239.6116651764305</v>
      </c>
      <c r="I774" s="13">
        <v>189.27074380165368</v>
      </c>
      <c r="J774" s="13">
        <f t="shared" si="62"/>
        <v>-8.40631771469657</v>
      </c>
      <c r="K774" s="14">
        <v>0</v>
      </c>
      <c r="L774" s="12">
        <v>1049.9905455883954</v>
      </c>
      <c r="M774" s="13">
        <v>189.2707438016528</v>
      </c>
      <c r="N774" s="13">
        <f t="shared" si="63"/>
        <v>-7.7822271661239881</v>
      </c>
      <c r="O774" s="14">
        <v>0</v>
      </c>
      <c r="P774" s="12">
        <v>1013.8411525374595</v>
      </c>
      <c r="Q774" s="13">
        <v>189.2707438016522</v>
      </c>
      <c r="R774" s="13">
        <f t="shared" si="64"/>
        <v>-7.6826962431886159</v>
      </c>
      <c r="S774" s="14">
        <v>0</v>
      </c>
    </row>
    <row r="775" spans="1:19" x14ac:dyDescent="0.3">
      <c r="A775">
        <f>VALUE(LEFT('SBB FNF CDEC Data'!L775,4))</f>
        <v>1986</v>
      </c>
      <c r="B775">
        <f>VALUE(RIGHT(LEFT('SBB FNF CDEC Data'!L775,6),2))</f>
        <v>3</v>
      </c>
      <c r="C775">
        <f t="shared" si="60"/>
        <v>1986</v>
      </c>
      <c r="D775" s="12">
        <v>1492.2781239928315</v>
      </c>
      <c r="E775" s="13">
        <v>213.92925619834637</v>
      </c>
      <c r="F775" s="13">
        <f t="shared" si="61"/>
        <v>-1.7439668818651626</v>
      </c>
      <c r="G775" s="14">
        <v>0</v>
      </c>
      <c r="H775" s="12">
        <v>1455.2773875155729</v>
      </c>
      <c r="I775" s="13">
        <v>213.92925619834526</v>
      </c>
      <c r="J775" s="13">
        <f t="shared" si="62"/>
        <v>-1.7364661407970914</v>
      </c>
      <c r="K775" s="14">
        <v>0</v>
      </c>
      <c r="L775" s="12">
        <v>1265.5395452119683</v>
      </c>
      <c r="M775" s="13">
        <v>213.92925619834591</v>
      </c>
      <c r="N775" s="13">
        <f t="shared" si="63"/>
        <v>-1.6197434252269431</v>
      </c>
      <c r="O775" s="14">
        <v>0</v>
      </c>
      <c r="P775" s="12">
        <v>1229.3878644578008</v>
      </c>
      <c r="Q775" s="13">
        <v>213.92925619834486</v>
      </c>
      <c r="R775" s="13">
        <f t="shared" si="64"/>
        <v>-1.6174557219964356</v>
      </c>
      <c r="S775" s="14">
        <v>0</v>
      </c>
    </row>
    <row r="776" spans="1:19" x14ac:dyDescent="0.3">
      <c r="A776">
        <f>VALUE(LEFT('SBB FNF CDEC Data'!L776,4))</f>
        <v>1986</v>
      </c>
      <c r="B776">
        <f>VALUE(RIGHT(LEFT('SBB FNF CDEC Data'!L776,6),2))</f>
        <v>4</v>
      </c>
      <c r="C776">
        <f t="shared" si="60"/>
        <v>1986</v>
      </c>
      <c r="D776" s="12">
        <v>1486.5363689466376</v>
      </c>
      <c r="E776" s="13">
        <v>0</v>
      </c>
      <c r="F776" s="13">
        <f t="shared" si="61"/>
        <v>3.3013111095581289</v>
      </c>
      <c r="G776" s="14">
        <v>2.4404439366358011</v>
      </c>
      <c r="H776" s="12">
        <v>1449.5929765245946</v>
      </c>
      <c r="I776" s="13">
        <v>0</v>
      </c>
      <c r="J776" s="13">
        <f t="shared" si="62"/>
        <v>3.2676553041072038</v>
      </c>
      <c r="K776" s="14">
        <v>2.416755686871018</v>
      </c>
      <c r="L776" s="12">
        <v>1260.0059364546805</v>
      </c>
      <c r="M776" s="13">
        <v>0</v>
      </c>
      <c r="N776" s="13">
        <f t="shared" si="63"/>
        <v>3.0931692111168521</v>
      </c>
      <c r="O776" s="14">
        <v>2.4404395461709139</v>
      </c>
      <c r="P776" s="12">
        <v>1223.8894785486427</v>
      </c>
      <c r="Q776" s="13">
        <v>0</v>
      </c>
      <c r="R776" s="13">
        <f t="shared" si="64"/>
        <v>3.054189125619565</v>
      </c>
      <c r="S776" s="14">
        <v>2.4441967835384948</v>
      </c>
    </row>
    <row r="777" spans="1:19" x14ac:dyDescent="0.3">
      <c r="A777">
        <f>VALUE(LEFT('SBB FNF CDEC Data'!L777,4))</f>
        <v>1986</v>
      </c>
      <c r="B777">
        <f>VALUE(RIGHT(LEFT('SBB FNF CDEC Data'!L777,6),2))</f>
        <v>5</v>
      </c>
      <c r="C777">
        <f t="shared" si="60"/>
        <v>1986</v>
      </c>
      <c r="D777" s="12">
        <v>1474.9134164727004</v>
      </c>
      <c r="E777" s="13">
        <v>0</v>
      </c>
      <c r="F777" s="13">
        <f t="shared" si="61"/>
        <v>6.6176223865830748</v>
      </c>
      <c r="G777" s="14">
        <v>5.0053300873541007</v>
      </c>
      <c r="H777" s="12">
        <v>1438.1429864312956</v>
      </c>
      <c r="I777" s="13">
        <v>0</v>
      </c>
      <c r="J777" s="13">
        <f t="shared" si="62"/>
        <v>6.5501226018769572</v>
      </c>
      <c r="K777" s="14">
        <v>4.8998674914220359</v>
      </c>
      <c r="L777" s="12">
        <v>1248.8032301337391</v>
      </c>
      <c r="M777" s="13">
        <v>0</v>
      </c>
      <c r="N777" s="13">
        <f t="shared" si="63"/>
        <v>6.1973957803992885</v>
      </c>
      <c r="O777" s="14">
        <v>5.0053105405420997</v>
      </c>
      <c r="P777" s="12">
        <v>1212.7485488909845</v>
      </c>
      <c r="Q777" s="13">
        <v>0</v>
      </c>
      <c r="R777" s="13">
        <f t="shared" si="64"/>
        <v>6.1188914985653318</v>
      </c>
      <c r="S777" s="14">
        <v>5.0220381590929302</v>
      </c>
    </row>
    <row r="778" spans="1:19" x14ac:dyDescent="0.3">
      <c r="A778">
        <f>VALUE(LEFT('SBB FNF CDEC Data'!L778,4))</f>
        <v>1986</v>
      </c>
      <c r="B778">
        <f>VALUE(RIGHT(LEFT('SBB FNF CDEC Data'!L778,6),2))</f>
        <v>6</v>
      </c>
      <c r="C778">
        <f t="shared" si="60"/>
        <v>1986</v>
      </c>
      <c r="D778" s="12">
        <v>1457.1894645512732</v>
      </c>
      <c r="E778" s="13">
        <v>0</v>
      </c>
      <c r="F778" s="13">
        <f t="shared" si="61"/>
        <v>9.4318124779163313</v>
      </c>
      <c r="G778" s="14">
        <v>8.2921394435108837</v>
      </c>
      <c r="H778" s="12">
        <v>1420.65388157742</v>
      </c>
      <c r="I778" s="13">
        <v>0</v>
      </c>
      <c r="J778" s="13">
        <f t="shared" si="62"/>
        <v>9.3357952195164948</v>
      </c>
      <c r="K778" s="14">
        <v>8.1533096343591929</v>
      </c>
      <c r="L778" s="12">
        <v>1231.6859139003027</v>
      </c>
      <c r="M778" s="13">
        <v>0</v>
      </c>
      <c r="N778" s="13">
        <f t="shared" si="63"/>
        <v>8.8252025211334075</v>
      </c>
      <c r="O778" s="14">
        <v>8.2921137123030331</v>
      </c>
      <c r="P778" s="12">
        <v>1195.7216452132425</v>
      </c>
      <c r="Q778" s="13">
        <v>0</v>
      </c>
      <c r="R778" s="13">
        <f t="shared" si="64"/>
        <v>8.7127699111181425</v>
      </c>
      <c r="S778" s="14">
        <v>8.3141337666238417</v>
      </c>
    </row>
    <row r="779" spans="1:19" x14ac:dyDescent="0.3">
      <c r="A779">
        <f>VALUE(LEFT('SBB FNF CDEC Data'!L779,4))</f>
        <v>1986</v>
      </c>
      <c r="B779">
        <f>VALUE(RIGHT(LEFT('SBB FNF CDEC Data'!L779,6),2))</f>
        <v>7</v>
      </c>
      <c r="C779">
        <f t="shared" si="60"/>
        <v>1986</v>
      </c>
      <c r="D779" s="12">
        <v>1436.9610914138636</v>
      </c>
      <c r="E779" s="13">
        <v>1.4462918489745229E-4</v>
      </c>
      <c r="F779" s="13">
        <f t="shared" si="61"/>
        <v>10.12278769040768</v>
      </c>
      <c r="G779" s="14">
        <v>10.105730076186779</v>
      </c>
      <c r="H779" s="12">
        <v>1400.6883846832341</v>
      </c>
      <c r="I779" s="13">
        <v>1.4860349450446187E-4</v>
      </c>
      <c r="J779" s="13">
        <f t="shared" si="62"/>
        <v>10.020168596363629</v>
      </c>
      <c r="K779" s="14">
        <v>9.9454769013167663</v>
      </c>
      <c r="L779" s="12">
        <v>1212.1200431111833</v>
      </c>
      <c r="M779" s="13">
        <v>1.6375724808542994E-4</v>
      </c>
      <c r="N779" s="13">
        <f t="shared" si="63"/>
        <v>9.4603341720728888</v>
      </c>
      <c r="O779" s="14">
        <v>10.105700374294541</v>
      </c>
      <c r="P779" s="12">
        <v>1176.2508228348063</v>
      </c>
      <c r="Q779" s="13">
        <v>1.7291019323983591E-4</v>
      </c>
      <c r="R779" s="13">
        <f t="shared" si="64"/>
        <v>9.3398768601215973</v>
      </c>
      <c r="S779" s="14">
        <v>10.131118428507838</v>
      </c>
    </row>
    <row r="780" spans="1:19" x14ac:dyDescent="0.3">
      <c r="A780">
        <f>VALUE(LEFT('SBB FNF CDEC Data'!L780,4))</f>
        <v>1986</v>
      </c>
      <c r="B780">
        <f>VALUE(RIGHT(LEFT('SBB FNF CDEC Data'!L780,6),2))</f>
        <v>8</v>
      </c>
      <c r="C780">
        <f t="shared" si="60"/>
        <v>1986</v>
      </c>
      <c r="D780" s="12">
        <v>1392.1508134493092</v>
      </c>
      <c r="E780" s="13">
        <v>0</v>
      </c>
      <c r="F780" s="13">
        <f t="shared" si="61"/>
        <v>9.3718135621180849</v>
      </c>
      <c r="G780" s="14">
        <v>35.438464402436331</v>
      </c>
      <c r="H780" s="12">
        <v>1356.1047384281828</v>
      </c>
      <c r="I780" s="13">
        <v>0</v>
      </c>
      <c r="J780" s="13">
        <f t="shared" si="62"/>
        <v>9.2765838028027119</v>
      </c>
      <c r="K780" s="14">
        <v>35.307062452248523</v>
      </c>
      <c r="L780" s="12">
        <v>1167.942994743401</v>
      </c>
      <c r="M780" s="13">
        <v>0</v>
      </c>
      <c r="N780" s="13">
        <f t="shared" si="63"/>
        <v>8.7386083197551798</v>
      </c>
      <c r="O780" s="14">
        <v>35.438440048027211</v>
      </c>
      <c r="P780" s="12">
        <v>1132.1645561223422</v>
      </c>
      <c r="Q780" s="13">
        <v>0</v>
      </c>
      <c r="R780" s="13">
        <f t="shared" si="64"/>
        <v>8.6269848359981935</v>
      </c>
      <c r="S780" s="14">
        <v>35.459281876465873</v>
      </c>
    </row>
    <row r="781" spans="1:19" x14ac:dyDescent="0.3">
      <c r="A781">
        <f>VALUE(LEFT('SBB FNF CDEC Data'!L781,4))</f>
        <v>1986</v>
      </c>
      <c r="B781">
        <f>VALUE(RIGHT(LEFT('SBB FNF CDEC Data'!L781,6),2))</f>
        <v>9</v>
      </c>
      <c r="C781">
        <f t="shared" si="60"/>
        <v>1986</v>
      </c>
      <c r="D781" s="12">
        <v>1356.5393749341999</v>
      </c>
      <c r="E781" s="13">
        <v>0</v>
      </c>
      <c r="F781" s="13">
        <f t="shared" si="61"/>
        <v>4.737519397049752</v>
      </c>
      <c r="G781" s="14">
        <v>30.873919118059533</v>
      </c>
      <c r="H781" s="12">
        <v>1320.5850275119351</v>
      </c>
      <c r="I781" s="13">
        <v>0</v>
      </c>
      <c r="J781" s="13">
        <f t="shared" si="62"/>
        <v>4.6890442232920222</v>
      </c>
      <c r="K781" s="14">
        <v>30.83066669295571</v>
      </c>
      <c r="L781" s="12">
        <v>1132.664458267313</v>
      </c>
      <c r="M781" s="13">
        <v>0</v>
      </c>
      <c r="N781" s="13">
        <f t="shared" si="63"/>
        <v>4.4046253745902497</v>
      </c>
      <c r="O781" s="14">
        <v>30.873911101497743</v>
      </c>
      <c r="P781" s="12">
        <v>1100.9272703331985</v>
      </c>
      <c r="Q781" s="13">
        <v>0</v>
      </c>
      <c r="R781" s="13">
        <f t="shared" si="64"/>
        <v>4.3508453974359824</v>
      </c>
      <c r="S781" s="14">
        <v>26.886440391707715</v>
      </c>
    </row>
    <row r="782" spans="1:19" x14ac:dyDescent="0.3">
      <c r="A782">
        <f>VALUE(LEFT('SBB FNF CDEC Data'!L782,4))</f>
        <v>1986</v>
      </c>
      <c r="B782">
        <f>VALUE(RIGHT(LEFT('SBB FNF CDEC Data'!L782,6),2))</f>
        <v>10</v>
      </c>
      <c r="C782">
        <f t="shared" si="60"/>
        <v>1987</v>
      </c>
      <c r="D782" s="12">
        <v>1324.1147153936413</v>
      </c>
      <c r="E782" s="13">
        <v>0</v>
      </c>
      <c r="F782" s="13">
        <f t="shared" si="61"/>
        <v>3.9194501492704674</v>
      </c>
      <c r="G782" s="14">
        <v>28.505209391288183</v>
      </c>
      <c r="H782" s="12">
        <v>1288.2207059676048</v>
      </c>
      <c r="I782" s="13">
        <v>0</v>
      </c>
      <c r="J782" s="13">
        <f t="shared" si="62"/>
        <v>3.8784755889951228</v>
      </c>
      <c r="K782" s="14">
        <v>28.485845955335201</v>
      </c>
      <c r="L782" s="12">
        <v>1100.5244981725743</v>
      </c>
      <c r="M782" s="13">
        <v>0</v>
      </c>
      <c r="N782" s="13">
        <f t="shared" si="63"/>
        <v>3.6347542923383926</v>
      </c>
      <c r="O782" s="14">
        <v>28.505205802400233</v>
      </c>
      <c r="P782" s="12">
        <v>1096.3943135089603</v>
      </c>
      <c r="Q782" s="13">
        <v>0</v>
      </c>
      <c r="R782" s="13">
        <f t="shared" si="64"/>
        <v>3.6108866496118934</v>
      </c>
      <c r="S782" s="14">
        <v>0.92207017462633301</v>
      </c>
    </row>
    <row r="783" spans="1:19" x14ac:dyDescent="0.3">
      <c r="A783">
        <f>VALUE(LEFT('SBB FNF CDEC Data'!L783,4))</f>
        <v>1986</v>
      </c>
      <c r="B783">
        <f>VALUE(RIGHT(LEFT('SBB FNF CDEC Data'!L783,6),2))</f>
        <v>11</v>
      </c>
      <c r="C783">
        <f t="shared" si="60"/>
        <v>1987</v>
      </c>
      <c r="D783" s="12">
        <v>1321.6090109637523</v>
      </c>
      <c r="E783" s="13">
        <v>0</v>
      </c>
      <c r="F783" s="13">
        <f t="shared" si="61"/>
        <v>2.4862109247935411</v>
      </c>
      <c r="G783" s="14">
        <v>1.949350509542409E-2</v>
      </c>
      <c r="H783" s="12">
        <v>1267.8968293374444</v>
      </c>
      <c r="I783" s="13">
        <v>0</v>
      </c>
      <c r="J783" s="13">
        <f t="shared" si="62"/>
        <v>2.4535541849291143</v>
      </c>
      <c r="K783" s="14">
        <v>17.87032244523127</v>
      </c>
      <c r="L783" s="12">
        <v>1098.2023668718848</v>
      </c>
      <c r="M783" s="13">
        <v>0</v>
      </c>
      <c r="N783" s="13">
        <f t="shared" si="63"/>
        <v>2.3026378717201337</v>
      </c>
      <c r="O783" s="14">
        <v>1.9493428969400435E-2</v>
      </c>
      <c r="P783" s="12">
        <v>1076.2319502542821</v>
      </c>
      <c r="Q783" s="13">
        <v>0</v>
      </c>
      <c r="R783" s="13">
        <f t="shared" si="64"/>
        <v>2.2915650097511637</v>
      </c>
      <c r="S783" s="14">
        <v>17.870798244927048</v>
      </c>
    </row>
    <row r="784" spans="1:19" x14ac:dyDescent="0.3">
      <c r="A784">
        <f>VALUE(LEFT('SBB FNF CDEC Data'!L784,4))</f>
        <v>1986</v>
      </c>
      <c r="B784">
        <f>VALUE(RIGHT(LEFT('SBB FNF CDEC Data'!L784,6),2))</f>
        <v>12</v>
      </c>
      <c r="C784">
        <f t="shared" si="60"/>
        <v>1987</v>
      </c>
      <c r="D784" s="12">
        <v>1321.9170458682077</v>
      </c>
      <c r="E784" s="13">
        <v>0</v>
      </c>
      <c r="F784" s="13">
        <f t="shared" si="61"/>
        <v>-0.30803490445532589</v>
      </c>
      <c r="G784" s="14">
        <v>0</v>
      </c>
      <c r="H784" s="12">
        <v>1268.1999445841404</v>
      </c>
      <c r="I784" s="13">
        <v>0</v>
      </c>
      <c r="J784" s="13">
        <f t="shared" si="62"/>
        <v>-0.30311524669605205</v>
      </c>
      <c r="K784" s="14">
        <v>0</v>
      </c>
      <c r="L784" s="12">
        <v>1098.4876378392753</v>
      </c>
      <c r="M784" s="13">
        <v>0</v>
      </c>
      <c r="N784" s="13">
        <f t="shared" si="63"/>
        <v>-0.28527096739048829</v>
      </c>
      <c r="O784" s="14">
        <v>0</v>
      </c>
      <c r="P784" s="12">
        <v>1076.514911135677</v>
      </c>
      <c r="Q784" s="13">
        <v>0</v>
      </c>
      <c r="R784" s="13">
        <f t="shared" si="64"/>
        <v>-0.28296088139495623</v>
      </c>
      <c r="S784" s="14">
        <v>0</v>
      </c>
    </row>
    <row r="785" spans="1:19" x14ac:dyDescent="0.3">
      <c r="A785">
        <f>VALUE(LEFT('SBB FNF CDEC Data'!L785,4))</f>
        <v>1987</v>
      </c>
      <c r="B785">
        <f>VALUE(RIGHT(LEFT('SBB FNF CDEC Data'!L785,6),2))</f>
        <v>1</v>
      </c>
      <c r="C785">
        <f t="shared" si="60"/>
        <v>1987</v>
      </c>
      <c r="D785" s="12">
        <v>1323.5760043511186</v>
      </c>
      <c r="E785" s="13">
        <v>0</v>
      </c>
      <c r="F785" s="13">
        <f t="shared" si="61"/>
        <v>-1.6589584829109754</v>
      </c>
      <c r="G785" s="14">
        <v>0</v>
      </c>
      <c r="H785" s="12">
        <v>1269.8324580730307</v>
      </c>
      <c r="I785" s="13">
        <v>0</v>
      </c>
      <c r="J785" s="13">
        <f t="shared" si="62"/>
        <v>-1.6325134888902539</v>
      </c>
      <c r="K785" s="14">
        <v>0</v>
      </c>
      <c r="L785" s="12">
        <v>1100.0240695666062</v>
      </c>
      <c r="M785" s="13">
        <v>0</v>
      </c>
      <c r="N785" s="13">
        <f t="shared" si="63"/>
        <v>-1.5364317273308643</v>
      </c>
      <c r="O785" s="14">
        <v>0</v>
      </c>
      <c r="P785" s="12">
        <v>1078.0389093365623</v>
      </c>
      <c r="Q785" s="13">
        <v>0</v>
      </c>
      <c r="R785" s="13">
        <f t="shared" si="64"/>
        <v>-1.5239982008852166</v>
      </c>
      <c r="S785" s="14">
        <v>0</v>
      </c>
    </row>
    <row r="786" spans="1:19" x14ac:dyDescent="0.3">
      <c r="A786">
        <f>VALUE(LEFT('SBB FNF CDEC Data'!L786,4))</f>
        <v>1987</v>
      </c>
      <c r="B786">
        <f>VALUE(RIGHT(LEFT('SBB FNF CDEC Data'!L786,6),2))</f>
        <v>2</v>
      </c>
      <c r="C786">
        <f t="shared" si="60"/>
        <v>1987</v>
      </c>
      <c r="D786" s="12">
        <v>1350.5265919858521</v>
      </c>
      <c r="E786" s="13">
        <v>25.975715819609285</v>
      </c>
      <c r="F786" s="13">
        <f t="shared" si="61"/>
        <v>-0.97487181512415333</v>
      </c>
      <c r="G786" s="14">
        <v>0</v>
      </c>
      <c r="H786" s="12">
        <v>1296.7635481357333</v>
      </c>
      <c r="I786" s="13">
        <v>25.971350904234544</v>
      </c>
      <c r="J786" s="13">
        <f t="shared" si="62"/>
        <v>-0.95973915846810698</v>
      </c>
      <c r="K786" s="14">
        <v>0</v>
      </c>
      <c r="L786" s="12">
        <v>1126.9037422795968</v>
      </c>
      <c r="M786" s="13">
        <v>25.975893285307986</v>
      </c>
      <c r="N786" s="13">
        <f t="shared" si="63"/>
        <v>-0.90377942768268227</v>
      </c>
      <c r="O786" s="14">
        <v>0</v>
      </c>
      <c r="P786" s="12">
        <v>1104.9142945923732</v>
      </c>
      <c r="Q786" s="13">
        <v>25.978793610717858</v>
      </c>
      <c r="R786" s="13">
        <f t="shared" si="64"/>
        <v>-0.89659164509303935</v>
      </c>
      <c r="S786" s="14">
        <v>0</v>
      </c>
    </row>
    <row r="787" spans="1:19" x14ac:dyDescent="0.3">
      <c r="A787">
        <f>VALUE(LEFT('SBB FNF CDEC Data'!L787,4))</f>
        <v>1987</v>
      </c>
      <c r="B787">
        <f>VALUE(RIGHT(LEFT('SBB FNF CDEC Data'!L787,6),2))</f>
        <v>3</v>
      </c>
      <c r="C787">
        <f t="shared" si="60"/>
        <v>1987</v>
      </c>
      <c r="D787" s="12">
        <v>1491.7910392728486</v>
      </c>
      <c r="E787" s="13">
        <v>139.7986029399126</v>
      </c>
      <c r="F787" s="13">
        <f t="shared" si="61"/>
        <v>-1.5502742371615739</v>
      </c>
      <c r="G787" s="14">
        <v>8.4429890077636585E-2</v>
      </c>
      <c r="H787" s="12">
        <v>1438.1620519486416</v>
      </c>
      <c r="I787" s="13">
        <v>139.79662225624037</v>
      </c>
      <c r="J787" s="13">
        <f t="shared" si="62"/>
        <v>-1.686173441964371</v>
      </c>
      <c r="K787" s="14">
        <v>8.429188529644184E-2</v>
      </c>
      <c r="L787" s="12">
        <v>1268.035138388401</v>
      </c>
      <c r="M787" s="13">
        <v>139.79868797463169</v>
      </c>
      <c r="N787" s="13">
        <f t="shared" si="63"/>
        <v>-1.417137863114732</v>
      </c>
      <c r="O787" s="14">
        <v>8.4429728942218646E-2</v>
      </c>
      <c r="P787" s="12">
        <v>1246.211974526735</v>
      </c>
      <c r="Q787" s="13">
        <v>139.79887145988224</v>
      </c>
      <c r="R787" s="13">
        <f t="shared" si="64"/>
        <v>-1.5830889981845928</v>
      </c>
      <c r="S787" s="14">
        <v>8.4280523704931137E-2</v>
      </c>
    </row>
    <row r="788" spans="1:19" x14ac:dyDescent="0.3">
      <c r="A788">
        <f>VALUE(LEFT('SBB FNF CDEC Data'!L788,4))</f>
        <v>1987</v>
      </c>
      <c r="B788">
        <f>VALUE(RIGHT(LEFT('SBB FNF CDEC Data'!L788,6),2))</f>
        <v>4</v>
      </c>
      <c r="C788">
        <f t="shared" si="60"/>
        <v>1987</v>
      </c>
      <c r="D788" s="12">
        <v>1475.1024423432841</v>
      </c>
      <c r="E788" s="13">
        <v>0</v>
      </c>
      <c r="F788" s="13">
        <f t="shared" si="61"/>
        <v>5.4115637915845376</v>
      </c>
      <c r="G788" s="14">
        <v>11.277033137979945</v>
      </c>
      <c r="H788" s="12">
        <v>1353.216593198305</v>
      </c>
      <c r="I788" s="13">
        <v>0</v>
      </c>
      <c r="J788" s="13">
        <f t="shared" si="62"/>
        <v>5.2803520150353052</v>
      </c>
      <c r="K788" s="14">
        <v>79.665106735301379</v>
      </c>
      <c r="L788" s="12">
        <v>1251.684119236641</v>
      </c>
      <c r="M788" s="13">
        <v>0</v>
      </c>
      <c r="N788" s="13">
        <f t="shared" si="63"/>
        <v>5.0740321719846513</v>
      </c>
      <c r="O788" s="14">
        <v>11.276986979775405</v>
      </c>
      <c r="P788" s="12">
        <v>1161.5696443528268</v>
      </c>
      <c r="Q788" s="13">
        <v>0</v>
      </c>
      <c r="R788" s="13">
        <f t="shared" si="64"/>
        <v>4.9772234386068561</v>
      </c>
      <c r="S788" s="14">
        <v>79.665106735301393</v>
      </c>
    </row>
    <row r="789" spans="1:19" x14ac:dyDescent="0.3">
      <c r="A789">
        <f>VALUE(LEFT('SBB FNF CDEC Data'!L789,4))</f>
        <v>1998</v>
      </c>
      <c r="B789">
        <f>VALUE(RIGHT(LEFT('SBB FNF CDEC Data'!L789,6),2))</f>
        <v>6</v>
      </c>
      <c r="C789">
        <f t="shared" si="60"/>
        <v>1998</v>
      </c>
      <c r="D789" s="12">
        <v>1333.1156060726307</v>
      </c>
      <c r="E789" s="13">
        <v>0</v>
      </c>
      <c r="F789" s="13">
        <f t="shared" si="61"/>
        <v>7.5639485932687478</v>
      </c>
      <c r="G789" s="14">
        <v>134.42288767738464</v>
      </c>
      <c r="H789" s="12">
        <v>1305.992935437137</v>
      </c>
      <c r="I789" s="13">
        <v>0</v>
      </c>
      <c r="J789" s="13">
        <f t="shared" si="62"/>
        <v>7.4034462264883487</v>
      </c>
      <c r="K789" s="14">
        <v>39.820211534679594</v>
      </c>
      <c r="L789" s="12">
        <v>1110.2039149421689</v>
      </c>
      <c r="M789" s="13">
        <v>0</v>
      </c>
      <c r="N789" s="13">
        <f t="shared" si="63"/>
        <v>7.057388624585144</v>
      </c>
      <c r="O789" s="14">
        <v>134.42281566988692</v>
      </c>
      <c r="P789" s="12">
        <v>1067.8898725403324</v>
      </c>
      <c r="Q789" s="13">
        <v>0</v>
      </c>
      <c r="R789" s="13">
        <f t="shared" si="64"/>
        <v>6.8821752493906416</v>
      </c>
      <c r="S789" s="14">
        <v>86.797596563103795</v>
      </c>
    </row>
    <row r="790" spans="1:19" x14ac:dyDescent="0.3">
      <c r="A790">
        <f>VALUE(LEFT('SBB FNF CDEC Data'!L790,4))</f>
        <v>1987</v>
      </c>
      <c r="B790">
        <f>VALUE(RIGHT(LEFT('SBB FNF CDEC Data'!L790,6),2))</f>
        <v>6</v>
      </c>
      <c r="C790">
        <f t="shared" si="60"/>
        <v>1987</v>
      </c>
      <c r="D790" s="12">
        <v>1188.7743540214672</v>
      </c>
      <c r="E790" s="13">
        <v>0</v>
      </c>
      <c r="F790" s="13">
        <f t="shared" si="61"/>
        <v>9.5917438184606283</v>
      </c>
      <c r="G790" s="14">
        <v>134.74950823270294</v>
      </c>
      <c r="H790" s="12">
        <v>1210.8398390693505</v>
      </c>
      <c r="I790" s="13">
        <v>0</v>
      </c>
      <c r="J790" s="13">
        <f t="shared" si="62"/>
        <v>9.5807286648765881</v>
      </c>
      <c r="K790" s="14">
        <v>85.572367702909887</v>
      </c>
      <c r="L790" s="12">
        <v>966.60997869787195</v>
      </c>
      <c r="M790" s="13">
        <v>0</v>
      </c>
      <c r="N790" s="13">
        <f t="shared" si="63"/>
        <v>8.844506546973264</v>
      </c>
      <c r="O790" s="14">
        <v>134.74942969732371</v>
      </c>
      <c r="P790" s="12">
        <v>929.83979824776725</v>
      </c>
      <c r="Q790" s="13">
        <v>0</v>
      </c>
      <c r="R790" s="13">
        <f t="shared" si="64"/>
        <v>8.7046495617519781</v>
      </c>
      <c r="S790" s="14">
        <v>129.34542473081314</v>
      </c>
    </row>
    <row r="791" spans="1:19" x14ac:dyDescent="0.3">
      <c r="A791">
        <f>VALUE(LEFT('SBB FNF CDEC Data'!L791,4))</f>
        <v>1987</v>
      </c>
      <c r="B791">
        <f>VALUE(RIGHT(LEFT('SBB FNF CDEC Data'!L791,6),2))</f>
        <v>7</v>
      </c>
      <c r="C791">
        <f t="shared" si="60"/>
        <v>1987</v>
      </c>
      <c r="D791" s="12">
        <v>1031.4281766573442</v>
      </c>
      <c r="E791" s="13">
        <v>0</v>
      </c>
      <c r="F791" s="13">
        <f t="shared" si="61"/>
        <v>8.5709695266828305</v>
      </c>
      <c r="G791" s="14">
        <v>148.77520783744009</v>
      </c>
      <c r="H791" s="12">
        <v>1056.8653663864961</v>
      </c>
      <c r="I791" s="13">
        <v>0</v>
      </c>
      <c r="J791" s="13">
        <f t="shared" si="62"/>
        <v>8.6456860629167238</v>
      </c>
      <c r="K791" s="14">
        <v>145.32878661993769</v>
      </c>
      <c r="L791" s="12">
        <v>810.03026152447705</v>
      </c>
      <c r="M791" s="13">
        <v>0</v>
      </c>
      <c r="N791" s="13">
        <f t="shared" si="63"/>
        <v>7.8045999794997556</v>
      </c>
      <c r="O791" s="14">
        <v>148.77511719389514</v>
      </c>
      <c r="P791" s="12">
        <v>759.46064975397121</v>
      </c>
      <c r="Q791" s="13">
        <v>0</v>
      </c>
      <c r="R791" s="13">
        <f t="shared" si="64"/>
        <v>7.6475043032750989</v>
      </c>
      <c r="S791" s="14">
        <v>162.73164419052094</v>
      </c>
    </row>
    <row r="792" spans="1:19" x14ac:dyDescent="0.3">
      <c r="A792">
        <f>VALUE(LEFT('SBB FNF CDEC Data'!L792,4))</f>
        <v>1987</v>
      </c>
      <c r="B792">
        <f>VALUE(RIGHT(LEFT('SBB FNF CDEC Data'!L792,6),2))</f>
        <v>8</v>
      </c>
      <c r="C792">
        <f t="shared" si="60"/>
        <v>1987</v>
      </c>
      <c r="D792" s="12">
        <v>917.07787187135341</v>
      </c>
      <c r="E792" s="13">
        <v>0</v>
      </c>
      <c r="F792" s="13">
        <f t="shared" si="61"/>
        <v>8.6123755143486846</v>
      </c>
      <c r="G792" s="14">
        <v>105.73792927164214</v>
      </c>
      <c r="H792" s="12">
        <v>922.67006969765418</v>
      </c>
      <c r="I792" s="13">
        <v>0</v>
      </c>
      <c r="J792" s="13">
        <f t="shared" si="62"/>
        <v>8.6734375344898922</v>
      </c>
      <c r="K792" s="14">
        <v>125.52185915435206</v>
      </c>
      <c r="L792" s="12">
        <v>696.5770577486287</v>
      </c>
      <c r="M792" s="13">
        <v>0</v>
      </c>
      <c r="N792" s="13">
        <f t="shared" si="63"/>
        <v>7.7156678023951883</v>
      </c>
      <c r="O792" s="14">
        <v>105.73753597345316</v>
      </c>
      <c r="P792" s="12">
        <v>617.3140887869622</v>
      </c>
      <c r="Q792" s="13">
        <v>0</v>
      </c>
      <c r="R792" s="13">
        <f t="shared" si="64"/>
        <v>7.3995671032888595</v>
      </c>
      <c r="S792" s="14">
        <v>134.74699386372015</v>
      </c>
    </row>
    <row r="793" spans="1:19" x14ac:dyDescent="0.3">
      <c r="A793">
        <f>VALUE(LEFT('SBB FNF CDEC Data'!L793,4))</f>
        <v>1987</v>
      </c>
      <c r="B793">
        <f>VALUE(RIGHT(LEFT('SBB FNF CDEC Data'!L793,6),2))</f>
        <v>9</v>
      </c>
      <c r="C793">
        <f t="shared" si="60"/>
        <v>1987</v>
      </c>
      <c r="D793" s="12">
        <v>820.09246777489193</v>
      </c>
      <c r="E793" s="13">
        <v>0</v>
      </c>
      <c r="F793" s="13">
        <f t="shared" si="61"/>
        <v>5.6027450913327783</v>
      </c>
      <c r="G793" s="14">
        <v>91.382659005128701</v>
      </c>
      <c r="H793" s="12">
        <v>825.67011041266221</v>
      </c>
      <c r="I793" s="13">
        <v>0</v>
      </c>
      <c r="J793" s="13">
        <f t="shared" si="62"/>
        <v>5.6173002798632723</v>
      </c>
      <c r="K793" s="14">
        <v>91.382659005128701</v>
      </c>
      <c r="L793" s="12">
        <v>600.26399418461187</v>
      </c>
      <c r="M793" s="13">
        <v>0</v>
      </c>
      <c r="N793" s="13">
        <f t="shared" si="63"/>
        <v>4.930404558888128</v>
      </c>
      <c r="O793" s="14">
        <v>91.382659005128701</v>
      </c>
      <c r="P793" s="12">
        <v>528.62509275255798</v>
      </c>
      <c r="Q793" s="13">
        <v>0</v>
      </c>
      <c r="R793" s="13">
        <f t="shared" si="64"/>
        <v>4.6302231497078452</v>
      </c>
      <c r="S793" s="14">
        <v>84.058772884696381</v>
      </c>
    </row>
    <row r="794" spans="1:19" x14ac:dyDescent="0.3">
      <c r="A794">
        <f>VALUE(LEFT('SBB FNF CDEC Data'!L794,4))</f>
        <v>1987</v>
      </c>
      <c r="B794">
        <f>VALUE(RIGHT(LEFT('SBB FNF CDEC Data'!L794,6),2))</f>
        <v>10</v>
      </c>
      <c r="C794">
        <f t="shared" si="60"/>
        <v>1988</v>
      </c>
      <c r="D794" s="12">
        <v>762.24669339383001</v>
      </c>
      <c r="E794" s="13">
        <v>0</v>
      </c>
      <c r="F794" s="13">
        <f t="shared" si="61"/>
        <v>2.3784890178983105</v>
      </c>
      <c r="G794" s="14">
        <v>55.467285363163604</v>
      </c>
      <c r="H794" s="12">
        <v>740.80230217881058</v>
      </c>
      <c r="I794" s="13">
        <v>0</v>
      </c>
      <c r="J794" s="13">
        <f t="shared" si="62"/>
        <v>2.369220514154307</v>
      </c>
      <c r="K794" s="14">
        <v>82.498587719697326</v>
      </c>
      <c r="L794" s="12">
        <v>542.76332034272491</v>
      </c>
      <c r="M794" s="13">
        <v>0</v>
      </c>
      <c r="N794" s="13">
        <f t="shared" si="63"/>
        <v>2.0333947700955193</v>
      </c>
      <c r="O794" s="14">
        <v>55.467279071791445</v>
      </c>
      <c r="P794" s="12">
        <v>465.18890619060943</v>
      </c>
      <c r="Q794" s="13">
        <v>0</v>
      </c>
      <c r="R794" s="13">
        <f t="shared" si="64"/>
        <v>1.8857494376849218</v>
      </c>
      <c r="S794" s="14">
        <v>61.550437124263624</v>
      </c>
    </row>
    <row r="795" spans="1:19" x14ac:dyDescent="0.3">
      <c r="A795">
        <f>VALUE(LEFT('SBB FNF CDEC Data'!L795,4))</f>
        <v>1987</v>
      </c>
      <c r="B795">
        <f>VALUE(RIGHT(LEFT('SBB FNF CDEC Data'!L795,6),2))</f>
        <v>11</v>
      </c>
      <c r="C795">
        <f t="shared" si="60"/>
        <v>1988</v>
      </c>
      <c r="D795" s="12">
        <v>746.64020735145584</v>
      </c>
      <c r="E795" s="13">
        <v>0</v>
      </c>
      <c r="F795" s="13">
        <f t="shared" si="61"/>
        <v>-0.7235139587054995</v>
      </c>
      <c r="G795" s="14">
        <v>16.330000001079672</v>
      </c>
      <c r="H795" s="12">
        <v>664.00493809718341</v>
      </c>
      <c r="I795" s="13">
        <v>0</v>
      </c>
      <c r="J795" s="13">
        <f t="shared" si="62"/>
        <v>-0.70086838938607343</v>
      </c>
      <c r="K795" s="14">
        <v>77.498232471013239</v>
      </c>
      <c r="L795" s="12">
        <v>527.04382808889147</v>
      </c>
      <c r="M795" s="13">
        <v>0</v>
      </c>
      <c r="N795" s="13">
        <f t="shared" si="63"/>
        <v>-0.6105077472462348</v>
      </c>
      <c r="O795" s="14">
        <v>16.330000001079672</v>
      </c>
      <c r="P795" s="12">
        <v>447.89989070117053</v>
      </c>
      <c r="Q795" s="13">
        <v>0</v>
      </c>
      <c r="R795" s="13">
        <f t="shared" si="64"/>
        <v>-0.5622241799826071</v>
      </c>
      <c r="S795" s="14">
        <v>17.851239669421503</v>
      </c>
    </row>
    <row r="796" spans="1:19" x14ac:dyDescent="0.3">
      <c r="A796">
        <f>VALUE(LEFT('SBB FNF CDEC Data'!L796,4))</f>
        <v>1987</v>
      </c>
      <c r="B796">
        <f>VALUE(RIGHT(LEFT('SBB FNF CDEC Data'!L796,6),2))</f>
        <v>12</v>
      </c>
      <c r="C796">
        <f t="shared" si="60"/>
        <v>1988</v>
      </c>
      <c r="D796" s="12">
        <v>748.64943827540787</v>
      </c>
      <c r="E796" s="13">
        <v>0</v>
      </c>
      <c r="F796" s="13">
        <f t="shared" si="61"/>
        <v>-3.6692309240616288</v>
      </c>
      <c r="G796" s="14">
        <v>1.6600000001095971</v>
      </c>
      <c r="H796" s="12">
        <v>657.17122720762325</v>
      </c>
      <c r="I796" s="13">
        <v>0</v>
      </c>
      <c r="J796" s="13">
        <f t="shared" si="62"/>
        <v>-3.4762891111209449</v>
      </c>
      <c r="K796" s="14">
        <v>10.310000000681111</v>
      </c>
      <c r="L796" s="12">
        <v>528.47024931617364</v>
      </c>
      <c r="M796" s="13">
        <v>0</v>
      </c>
      <c r="N796" s="13">
        <f t="shared" si="63"/>
        <v>-3.0864212273917033</v>
      </c>
      <c r="O796" s="14">
        <v>1.6600000001095412</v>
      </c>
      <c r="P796" s="12">
        <v>440.41391355143867</v>
      </c>
      <c r="Q796" s="13">
        <v>0</v>
      </c>
      <c r="R796" s="13">
        <f t="shared" si="64"/>
        <v>-2.8240228509492447</v>
      </c>
      <c r="S796" s="14">
        <v>10.310000000681111</v>
      </c>
    </row>
    <row r="797" spans="1:19" x14ac:dyDescent="0.3">
      <c r="A797">
        <f>VALUE(LEFT('SBB FNF CDEC Data'!L797,4))</f>
        <v>1988</v>
      </c>
      <c r="B797">
        <f>VALUE(RIGHT(LEFT('SBB FNF CDEC Data'!L797,6),2))</f>
        <v>1</v>
      </c>
      <c r="C797">
        <f t="shared" si="60"/>
        <v>1988</v>
      </c>
      <c r="D797" s="12">
        <v>787.56727587320961</v>
      </c>
      <c r="E797" s="13">
        <v>34.927223124827925</v>
      </c>
      <c r="F797" s="13">
        <f t="shared" si="61"/>
        <v>-3.9906144729738102</v>
      </c>
      <c r="G797" s="14">
        <v>0</v>
      </c>
      <c r="H797" s="12">
        <v>695.94835534942399</v>
      </c>
      <c r="I797" s="13">
        <v>35.002369063849592</v>
      </c>
      <c r="J797" s="13">
        <f t="shared" si="62"/>
        <v>-3.7747590779511526</v>
      </c>
      <c r="K797" s="14">
        <v>0</v>
      </c>
      <c r="L797" s="12">
        <v>566.78044306011111</v>
      </c>
      <c r="M797" s="13">
        <v>34.927446194314889</v>
      </c>
      <c r="N797" s="13">
        <f t="shared" si="63"/>
        <v>-3.3827475496225858</v>
      </c>
      <c r="O797" s="14">
        <v>0</v>
      </c>
      <c r="P797" s="12">
        <v>478.51368164101797</v>
      </c>
      <c r="Q797" s="13">
        <v>35.014195689881603</v>
      </c>
      <c r="R797" s="13">
        <f t="shared" si="64"/>
        <v>-3.0855723996976963</v>
      </c>
      <c r="S797" s="14">
        <v>0</v>
      </c>
    </row>
    <row r="798" spans="1:19" x14ac:dyDescent="0.3">
      <c r="A798">
        <f>VALUE(LEFT('SBB FNF CDEC Data'!L798,4))</f>
        <v>1988</v>
      </c>
      <c r="B798">
        <f>VALUE(RIGHT(LEFT('SBB FNF CDEC Data'!L798,6),2))</f>
        <v>2</v>
      </c>
      <c r="C798">
        <f t="shared" si="60"/>
        <v>1988</v>
      </c>
      <c r="D798" s="12">
        <v>785.85076586785226</v>
      </c>
      <c r="E798" s="13">
        <v>0</v>
      </c>
      <c r="F798" s="13">
        <f t="shared" si="61"/>
        <v>1.7165100053573497</v>
      </c>
      <c r="G798" s="14">
        <v>0</v>
      </c>
      <c r="H798" s="12">
        <v>694.3245902673184</v>
      </c>
      <c r="I798" s="13">
        <v>0</v>
      </c>
      <c r="J798" s="13">
        <f t="shared" si="62"/>
        <v>1.6237650821055922</v>
      </c>
      <c r="K798" s="14">
        <v>0</v>
      </c>
      <c r="L798" s="12">
        <v>565.31495620155067</v>
      </c>
      <c r="M798" s="13">
        <v>0</v>
      </c>
      <c r="N798" s="13">
        <f t="shared" si="63"/>
        <v>1.465486858560439</v>
      </c>
      <c r="O798" s="14">
        <v>0</v>
      </c>
      <c r="P798" s="12">
        <v>477.17467010753933</v>
      </c>
      <c r="Q798" s="13">
        <v>0</v>
      </c>
      <c r="R798" s="13">
        <f t="shared" si="64"/>
        <v>1.3390115334786401</v>
      </c>
      <c r="S798" s="14">
        <v>0</v>
      </c>
    </row>
    <row r="799" spans="1:19" x14ac:dyDescent="0.3">
      <c r="A799">
        <f>VALUE(LEFT('SBB FNF CDEC Data'!L799,4))</f>
        <v>1988</v>
      </c>
      <c r="B799">
        <f>VALUE(RIGHT(LEFT('SBB FNF CDEC Data'!L799,6),2))</f>
        <v>3</v>
      </c>
      <c r="C799">
        <f t="shared" si="60"/>
        <v>1988</v>
      </c>
      <c r="D799" s="12">
        <v>780.61308850076591</v>
      </c>
      <c r="E799" s="13">
        <v>0</v>
      </c>
      <c r="F799" s="13">
        <f t="shared" si="61"/>
        <v>3.3626827013463254</v>
      </c>
      <c r="G799" s="14">
        <v>1.8749946657400234</v>
      </c>
      <c r="H799" s="12">
        <v>689.26821132625753</v>
      </c>
      <c r="I799" s="13">
        <v>0</v>
      </c>
      <c r="J799" s="13">
        <f t="shared" si="62"/>
        <v>3.1808904123389565</v>
      </c>
      <c r="K799" s="14">
        <v>1.8754885287219139</v>
      </c>
      <c r="L799" s="12">
        <v>560.5718078529768</v>
      </c>
      <c r="M799" s="13">
        <v>0</v>
      </c>
      <c r="N799" s="13">
        <f t="shared" si="63"/>
        <v>2.8680846576914938</v>
      </c>
      <c r="O799" s="14">
        <v>1.8750636908823741</v>
      </c>
      <c r="P799" s="12">
        <v>454.91392803499997</v>
      </c>
      <c r="Q799" s="13">
        <v>0</v>
      </c>
      <c r="R799" s="13">
        <f t="shared" si="64"/>
        <v>2.5953201115928159</v>
      </c>
      <c r="S799" s="14">
        <v>19.665421960946542</v>
      </c>
    </row>
    <row r="800" spans="1:19" x14ac:dyDescent="0.3">
      <c r="A800">
        <f>VALUE(LEFT('SBB FNF CDEC Data'!L800,4))</f>
        <v>1988</v>
      </c>
      <c r="B800">
        <f>VALUE(RIGHT(LEFT('SBB FNF CDEC Data'!L800,6),2))</f>
        <v>4</v>
      </c>
      <c r="C800">
        <f t="shared" si="60"/>
        <v>1988</v>
      </c>
      <c r="D800" s="12">
        <v>764.36518961939669</v>
      </c>
      <c r="E800" s="13">
        <v>0</v>
      </c>
      <c r="F800" s="13">
        <f t="shared" si="61"/>
        <v>2.3557322533023086</v>
      </c>
      <c r="G800" s="14">
        <v>13.892166628066915</v>
      </c>
      <c r="H800" s="12">
        <v>681.67148345962005</v>
      </c>
      <c r="I800" s="13">
        <v>0</v>
      </c>
      <c r="J800" s="13">
        <f t="shared" si="62"/>
        <v>2.233762051540146</v>
      </c>
      <c r="K800" s="14">
        <v>5.3629658150973336</v>
      </c>
      <c r="L800" s="12">
        <v>544.67751611253527</v>
      </c>
      <c r="M800" s="13">
        <v>0</v>
      </c>
      <c r="N800" s="13">
        <f t="shared" si="63"/>
        <v>2.0016136929302668</v>
      </c>
      <c r="O800" s="14">
        <v>13.892678047511264</v>
      </c>
      <c r="P800" s="12">
        <v>452.29703415840413</v>
      </c>
      <c r="Q800" s="13">
        <v>0</v>
      </c>
      <c r="R800" s="13">
        <f t="shared" si="64"/>
        <v>1.8050749269760082</v>
      </c>
      <c r="S800" s="14">
        <v>0.81181894961983037</v>
      </c>
    </row>
    <row r="801" spans="1:19" x14ac:dyDescent="0.3">
      <c r="A801">
        <f>VALUE(LEFT('SBB FNF CDEC Data'!L801,4))</f>
        <v>1988</v>
      </c>
      <c r="B801">
        <f>VALUE(RIGHT(LEFT('SBB FNF CDEC Data'!L801,6),2))</f>
        <v>5</v>
      </c>
      <c r="C801">
        <f t="shared" si="60"/>
        <v>1988</v>
      </c>
      <c r="D801" s="12">
        <v>626.38748114537964</v>
      </c>
      <c r="E801" s="13">
        <v>0</v>
      </c>
      <c r="F801" s="13">
        <f t="shared" si="61"/>
        <v>3.8009469397065345</v>
      </c>
      <c r="G801" s="14">
        <v>134.17676153431051</v>
      </c>
      <c r="H801" s="12">
        <v>559.85563674266325</v>
      </c>
      <c r="I801" s="13">
        <v>0</v>
      </c>
      <c r="J801" s="13">
        <f t="shared" si="62"/>
        <v>3.6240928892946442</v>
      </c>
      <c r="K801" s="14">
        <v>118.19175382766215</v>
      </c>
      <c r="L801" s="12">
        <v>421.83776686021685</v>
      </c>
      <c r="M801" s="13">
        <v>0</v>
      </c>
      <c r="N801" s="13">
        <f t="shared" si="63"/>
        <v>3.1520887043281789</v>
      </c>
      <c r="O801" s="14">
        <v>119.68766054799025</v>
      </c>
      <c r="P801" s="12">
        <v>336.48838061542284</v>
      </c>
      <c r="Q801" s="13">
        <v>0</v>
      </c>
      <c r="R801" s="13">
        <f t="shared" si="64"/>
        <v>2.8535146018441253</v>
      </c>
      <c r="S801" s="14">
        <v>112.95513894113716</v>
      </c>
    </row>
    <row r="802" spans="1:19" x14ac:dyDescent="0.3">
      <c r="A802">
        <f>VALUE(LEFT('SBB FNF CDEC Data'!L802,4))</f>
        <v>1988</v>
      </c>
      <c r="B802">
        <f>VALUE(RIGHT(LEFT('SBB FNF CDEC Data'!L802,6),2))</f>
        <v>6</v>
      </c>
      <c r="C802">
        <f t="shared" si="60"/>
        <v>1988</v>
      </c>
      <c r="D802" s="12">
        <v>536.43879702803758</v>
      </c>
      <c r="E802" s="13">
        <v>0</v>
      </c>
      <c r="F802" s="13">
        <f t="shared" si="61"/>
        <v>5.1120771386546409</v>
      </c>
      <c r="G802" s="14">
        <v>84.836606978687414</v>
      </c>
      <c r="H802" s="12">
        <v>490.44673359984955</v>
      </c>
      <c r="I802" s="13">
        <v>0</v>
      </c>
      <c r="J802" s="13">
        <f t="shared" si="62"/>
        <v>4.8091596297363566</v>
      </c>
      <c r="K802" s="14">
        <v>64.599743513077343</v>
      </c>
      <c r="L802" s="12">
        <v>354.00727045526088</v>
      </c>
      <c r="M802" s="13">
        <v>0</v>
      </c>
      <c r="N802" s="13">
        <f t="shared" si="63"/>
        <v>4.1357882955826</v>
      </c>
      <c r="O802" s="14">
        <v>63.694708109373366</v>
      </c>
      <c r="P802" s="12">
        <v>276.36863171852082</v>
      </c>
      <c r="Q802" s="13">
        <v>0</v>
      </c>
      <c r="R802" s="13">
        <f t="shared" si="64"/>
        <v>3.734290697791586</v>
      </c>
      <c r="S802" s="14">
        <v>56.385458199110438</v>
      </c>
    </row>
    <row r="803" spans="1:19" x14ac:dyDescent="0.3">
      <c r="A803">
        <f>VALUE(LEFT('SBB FNF CDEC Data'!L803,4))</f>
        <v>1988</v>
      </c>
      <c r="B803">
        <f>VALUE(RIGHT(LEFT('SBB FNF CDEC Data'!L803,6),2))</f>
        <v>7</v>
      </c>
      <c r="C803">
        <f t="shared" si="60"/>
        <v>1988</v>
      </c>
      <c r="D803" s="12">
        <v>410.16408786718461</v>
      </c>
      <c r="E803" s="13">
        <v>0</v>
      </c>
      <c r="F803" s="13">
        <f t="shared" si="61"/>
        <v>6.9482628796959602</v>
      </c>
      <c r="G803" s="14">
        <v>119.32644628115702</v>
      </c>
      <c r="H803" s="12">
        <v>364.51462717210529</v>
      </c>
      <c r="I803" s="13">
        <v>0</v>
      </c>
      <c r="J803" s="13">
        <f t="shared" si="62"/>
        <v>6.6056601465872404</v>
      </c>
      <c r="K803" s="14">
        <v>119.32644628115702</v>
      </c>
      <c r="L803" s="12">
        <v>256.36222118825168</v>
      </c>
      <c r="M803" s="13">
        <v>0</v>
      </c>
      <c r="N803" s="13">
        <f t="shared" si="63"/>
        <v>5.6889094988855504</v>
      </c>
      <c r="O803" s="14">
        <v>91.956139768123649</v>
      </c>
      <c r="P803" s="12">
        <v>192.02499820452641</v>
      </c>
      <c r="Q803" s="13">
        <v>0</v>
      </c>
      <c r="R803" s="13">
        <f t="shared" si="64"/>
        <v>4.9994509851438096</v>
      </c>
      <c r="S803" s="14">
        <v>79.344182528850595</v>
      </c>
    </row>
    <row r="804" spans="1:19" x14ac:dyDescent="0.3">
      <c r="A804">
        <f>VALUE(LEFT('SBB FNF CDEC Data'!L804,4))</f>
        <v>1988</v>
      </c>
      <c r="B804">
        <f>VALUE(RIGHT(LEFT('SBB FNF CDEC Data'!L804,6),2))</f>
        <v>8</v>
      </c>
      <c r="C804">
        <f t="shared" si="60"/>
        <v>1988</v>
      </c>
      <c r="D804" s="12">
        <v>288.60322271097834</v>
      </c>
      <c r="E804" s="13">
        <v>0</v>
      </c>
      <c r="F804" s="13">
        <f t="shared" si="61"/>
        <v>5.1414655214516642</v>
      </c>
      <c r="G804" s="14">
        <v>116.4193996347546</v>
      </c>
      <c r="H804" s="12">
        <v>244.53388140217274</v>
      </c>
      <c r="I804" s="13">
        <v>0</v>
      </c>
      <c r="J804" s="13">
        <f t="shared" si="62"/>
        <v>4.8544302292009149</v>
      </c>
      <c r="K804" s="14">
        <v>115.12631554073164</v>
      </c>
      <c r="L804" s="12">
        <v>215.85104579847021</v>
      </c>
      <c r="M804" s="13">
        <v>0</v>
      </c>
      <c r="N804" s="13">
        <f t="shared" si="63"/>
        <v>4.2850067315896894</v>
      </c>
      <c r="O804" s="14">
        <v>36.226168658191781</v>
      </c>
      <c r="P804" s="12">
        <v>185.66681674873479</v>
      </c>
      <c r="Q804" s="13">
        <v>0</v>
      </c>
      <c r="R804" s="13">
        <f t="shared" si="64"/>
        <v>3.8581814556263341</v>
      </c>
      <c r="S804" s="14">
        <v>2.5000000001652891</v>
      </c>
    </row>
    <row r="805" spans="1:19" x14ac:dyDescent="0.3">
      <c r="A805">
        <f>VALUE(LEFT('SBB FNF CDEC Data'!L805,4))</f>
        <v>1988</v>
      </c>
      <c r="B805">
        <f>VALUE(RIGHT(LEFT('SBB FNF CDEC Data'!L805,6),2))</f>
        <v>9</v>
      </c>
      <c r="C805">
        <f t="shared" si="60"/>
        <v>1988</v>
      </c>
      <c r="D805" s="12">
        <v>208.96009199907303</v>
      </c>
      <c r="E805" s="13">
        <v>0</v>
      </c>
      <c r="F805" s="13">
        <f t="shared" si="61"/>
        <v>3.7517379602613943</v>
      </c>
      <c r="G805" s="14">
        <v>75.89139275164392</v>
      </c>
      <c r="H805" s="12">
        <v>200.91493703870023</v>
      </c>
      <c r="I805" s="13">
        <v>0</v>
      </c>
      <c r="J805" s="13">
        <f t="shared" si="62"/>
        <v>3.5744787635235156</v>
      </c>
      <c r="K805" s="14">
        <v>40.044465599948992</v>
      </c>
      <c r="L805" s="12">
        <v>189.20246300880368</v>
      </c>
      <c r="M805" s="13">
        <v>0</v>
      </c>
      <c r="N805" s="13">
        <f t="shared" si="63"/>
        <v>3.4370805214224838</v>
      </c>
      <c r="O805" s="14">
        <v>23.21150226824405</v>
      </c>
      <c r="P805" s="12">
        <v>179.93096295729981</v>
      </c>
      <c r="Q805" s="13">
        <v>0</v>
      </c>
      <c r="R805" s="13">
        <f t="shared" si="64"/>
        <v>3.2358537912696876</v>
      </c>
      <c r="S805" s="14">
        <v>2.5000000001652891</v>
      </c>
    </row>
    <row r="806" spans="1:19" x14ac:dyDescent="0.3">
      <c r="A806">
        <f>VALUE(LEFT('SBB FNF CDEC Data'!L806,4))</f>
        <v>1988</v>
      </c>
      <c r="B806">
        <f>VALUE(RIGHT(LEFT('SBB FNF CDEC Data'!L806,6),2))</f>
        <v>10</v>
      </c>
      <c r="C806">
        <f t="shared" si="60"/>
        <v>1989</v>
      </c>
      <c r="D806" s="12">
        <v>207.00167180915025</v>
      </c>
      <c r="E806" s="13">
        <v>9.2066291931705807E-4</v>
      </c>
      <c r="F806" s="13">
        <f t="shared" si="61"/>
        <v>1.9593408528420935</v>
      </c>
      <c r="G806" s="14">
        <v>0</v>
      </c>
      <c r="H806" s="12">
        <v>175.61302965133063</v>
      </c>
      <c r="I806" s="13">
        <v>1.1651534819267916E-3</v>
      </c>
      <c r="J806" s="13">
        <f t="shared" si="62"/>
        <v>1.8708836694705724</v>
      </c>
      <c r="K806" s="14">
        <v>23.432188871380951</v>
      </c>
      <c r="L806" s="12">
        <v>171.33537660030072</v>
      </c>
      <c r="M806" s="13">
        <v>0</v>
      </c>
      <c r="N806" s="13">
        <f t="shared" si="63"/>
        <v>1.8100435690255985</v>
      </c>
      <c r="O806" s="14">
        <v>16.057042839477358</v>
      </c>
      <c r="P806" s="12">
        <v>178.12830612995387</v>
      </c>
      <c r="Q806" s="13">
        <v>0</v>
      </c>
      <c r="R806" s="13">
        <f t="shared" si="64"/>
        <v>1.8026568273459418</v>
      </c>
      <c r="S806" s="14">
        <v>0</v>
      </c>
    </row>
    <row r="807" spans="1:19" x14ac:dyDescent="0.3">
      <c r="A807">
        <f>VALUE(LEFT('SBB FNF CDEC Data'!L807,4))</f>
        <v>1988</v>
      </c>
      <c r="B807">
        <f>VALUE(RIGHT(LEFT('SBB FNF CDEC Data'!L807,6),2))</f>
        <v>11</v>
      </c>
      <c r="C807">
        <f t="shared" si="60"/>
        <v>1989</v>
      </c>
      <c r="D807" s="12">
        <v>190.72798621655247</v>
      </c>
      <c r="E807" s="13">
        <v>0</v>
      </c>
      <c r="F807" s="13">
        <f t="shared" si="61"/>
        <v>-0.68524757634087052</v>
      </c>
      <c r="G807" s="14">
        <v>16.958933168938657</v>
      </c>
      <c r="H807" s="12">
        <v>176.24938382131285</v>
      </c>
      <c r="I807" s="13">
        <v>0</v>
      </c>
      <c r="J807" s="13">
        <f t="shared" si="62"/>
        <v>-0.63635416998221217</v>
      </c>
      <c r="K807" s="14">
        <v>0</v>
      </c>
      <c r="L807" s="12">
        <v>171.96262729465042</v>
      </c>
      <c r="M807" s="13">
        <v>0</v>
      </c>
      <c r="N807" s="13">
        <f t="shared" si="63"/>
        <v>-0.62725069434969782</v>
      </c>
      <c r="O807" s="14">
        <v>0</v>
      </c>
      <c r="P807" s="12">
        <v>178.77256319541607</v>
      </c>
      <c r="Q807" s="13">
        <v>2.5473061951096741E-3</v>
      </c>
      <c r="R807" s="13">
        <f t="shared" si="64"/>
        <v>-0.64170975926708917</v>
      </c>
      <c r="S807" s="14">
        <v>0</v>
      </c>
    </row>
    <row r="808" spans="1:19" x14ac:dyDescent="0.3">
      <c r="A808">
        <f>VALUE(LEFT('SBB FNF CDEC Data'!L808,4))</f>
        <v>1988</v>
      </c>
      <c r="B808">
        <f>VALUE(RIGHT(LEFT('SBB FNF CDEC Data'!L808,6),2))</f>
        <v>12</v>
      </c>
      <c r="C808">
        <f t="shared" si="60"/>
        <v>1989</v>
      </c>
      <c r="D808" s="12">
        <v>191.04903167259067</v>
      </c>
      <c r="E808" s="13">
        <v>0</v>
      </c>
      <c r="F808" s="13">
        <f t="shared" si="61"/>
        <v>-0.32104545603820611</v>
      </c>
      <c r="G808" s="14">
        <v>0</v>
      </c>
      <c r="H808" s="12">
        <v>176.55563206940184</v>
      </c>
      <c r="I808" s="13">
        <v>0</v>
      </c>
      <c r="J808" s="13">
        <f t="shared" si="62"/>
        <v>-0.3062482480889912</v>
      </c>
      <c r="K808" s="14">
        <v>0</v>
      </c>
      <c r="L808" s="12">
        <v>172.26449445497821</v>
      </c>
      <c r="M808" s="13">
        <v>0</v>
      </c>
      <c r="N808" s="13">
        <f t="shared" si="63"/>
        <v>-0.30186716032778804</v>
      </c>
      <c r="O808" s="14">
        <v>0</v>
      </c>
      <c r="P808" s="12">
        <v>186.04891569326855</v>
      </c>
      <c r="Q808" s="13">
        <v>6.9639669421495274</v>
      </c>
      <c r="R808" s="13">
        <f t="shared" si="64"/>
        <v>-0.31238555570295823</v>
      </c>
      <c r="S808" s="14">
        <v>0</v>
      </c>
    </row>
    <row r="809" spans="1:19" x14ac:dyDescent="0.3">
      <c r="A809">
        <f>VALUE(LEFT('SBB FNF CDEC Data'!L809,4))</f>
        <v>1989</v>
      </c>
      <c r="B809">
        <f>VALUE(RIGHT(LEFT('SBB FNF CDEC Data'!L809,6),2))</f>
        <v>1</v>
      </c>
      <c r="C809">
        <f t="shared" si="60"/>
        <v>1989</v>
      </c>
      <c r="D809" s="12">
        <v>190.86455672531599</v>
      </c>
      <c r="E809" s="13">
        <v>0</v>
      </c>
      <c r="F809" s="13">
        <f t="shared" si="61"/>
        <v>0.18447494727467983</v>
      </c>
      <c r="G809" s="14">
        <v>0</v>
      </c>
      <c r="H809" s="12">
        <v>176.37965970098088</v>
      </c>
      <c r="I809" s="13">
        <v>0</v>
      </c>
      <c r="J809" s="13">
        <f t="shared" si="62"/>
        <v>0.17597236842095754</v>
      </c>
      <c r="K809" s="14">
        <v>0</v>
      </c>
      <c r="L809" s="12">
        <v>172.09103948998538</v>
      </c>
      <c r="M809" s="13">
        <v>0</v>
      </c>
      <c r="N809" s="13">
        <f t="shared" si="63"/>
        <v>0.17345496499282831</v>
      </c>
      <c r="O809" s="14">
        <v>0</v>
      </c>
      <c r="P809" s="12">
        <v>185.86737407331424</v>
      </c>
      <c r="Q809" s="13">
        <v>0</v>
      </c>
      <c r="R809" s="13">
        <f t="shared" si="64"/>
        <v>0.1815416199543165</v>
      </c>
      <c r="S809" s="14">
        <v>0</v>
      </c>
    </row>
    <row r="810" spans="1:19" x14ac:dyDescent="0.3">
      <c r="A810">
        <f>VALUE(LEFT('SBB FNF CDEC Data'!L810,4))</f>
        <v>1989</v>
      </c>
      <c r="B810">
        <f>VALUE(RIGHT(LEFT('SBB FNF CDEC Data'!L810,6),2))</f>
        <v>2</v>
      </c>
      <c r="C810">
        <f t="shared" si="60"/>
        <v>1989</v>
      </c>
      <c r="D810" s="12">
        <v>190.67665817219364</v>
      </c>
      <c r="E810" s="13">
        <v>0</v>
      </c>
      <c r="F810" s="13">
        <f t="shared" si="61"/>
        <v>0.18789855312235204</v>
      </c>
      <c r="G810" s="14">
        <v>0</v>
      </c>
      <c r="H810" s="12">
        <v>176.20042152261703</v>
      </c>
      <c r="I810" s="13">
        <v>0</v>
      </c>
      <c r="J810" s="13">
        <f t="shared" si="62"/>
        <v>0.17923817836384615</v>
      </c>
      <c r="K810" s="14">
        <v>0</v>
      </c>
      <c r="L810" s="12">
        <v>171.91436543466378</v>
      </c>
      <c r="M810" s="13">
        <v>0</v>
      </c>
      <c r="N810" s="13">
        <f t="shared" si="63"/>
        <v>0.17667405532159819</v>
      </c>
      <c r="O810" s="14">
        <v>0</v>
      </c>
      <c r="P810" s="12">
        <v>185.68246328561932</v>
      </c>
      <c r="Q810" s="13">
        <v>0</v>
      </c>
      <c r="R810" s="13">
        <f t="shared" si="64"/>
        <v>0.18491078769491764</v>
      </c>
      <c r="S810" s="14">
        <v>0</v>
      </c>
    </row>
    <row r="811" spans="1:19" x14ac:dyDescent="0.3">
      <c r="A811">
        <f>VALUE(LEFT('SBB FNF CDEC Data'!L811,4))</f>
        <v>1989</v>
      </c>
      <c r="B811">
        <f>VALUE(RIGHT(LEFT('SBB FNF CDEC Data'!L811,6),2))</f>
        <v>3</v>
      </c>
      <c r="C811">
        <f t="shared" si="60"/>
        <v>1989</v>
      </c>
      <c r="D811" s="12">
        <v>370.66729848840146</v>
      </c>
      <c r="E811" s="13">
        <v>178.3099593856993</v>
      </c>
      <c r="F811" s="13">
        <f t="shared" si="61"/>
        <v>-1.6806809305085153</v>
      </c>
      <c r="G811" s="14">
        <v>0</v>
      </c>
      <c r="H811" s="12">
        <v>356.07176405535313</v>
      </c>
      <c r="I811" s="13">
        <v>178.25112085554701</v>
      </c>
      <c r="J811" s="13">
        <f t="shared" si="62"/>
        <v>-1.6202216771890789</v>
      </c>
      <c r="K811" s="14">
        <v>0</v>
      </c>
      <c r="L811" s="12">
        <v>351.81185612481562</v>
      </c>
      <c r="M811" s="13">
        <v>178.29504166954098</v>
      </c>
      <c r="N811" s="13">
        <f t="shared" si="63"/>
        <v>-1.6024490206108624</v>
      </c>
      <c r="O811" s="14">
        <v>0</v>
      </c>
      <c r="P811" s="12">
        <v>369.99336190544443</v>
      </c>
      <c r="Q811" s="13">
        <v>182.64200544740461</v>
      </c>
      <c r="R811" s="13">
        <f t="shared" si="64"/>
        <v>-1.6688931724204963</v>
      </c>
      <c r="S811" s="14">
        <v>0</v>
      </c>
    </row>
    <row r="812" spans="1:19" x14ac:dyDescent="0.3">
      <c r="A812">
        <f>VALUE(LEFT('SBB FNF CDEC Data'!L812,4))</f>
        <v>1989</v>
      </c>
      <c r="B812">
        <f>VALUE(RIGHT(LEFT('SBB FNF CDEC Data'!L812,6),2))</f>
        <v>4</v>
      </c>
      <c r="C812">
        <f t="shared" si="60"/>
        <v>1989</v>
      </c>
      <c r="D812" s="12">
        <v>359.89915548507645</v>
      </c>
      <c r="E812" s="13">
        <v>0</v>
      </c>
      <c r="F812" s="13">
        <f t="shared" si="61"/>
        <v>2.2292218420916079</v>
      </c>
      <c r="G812" s="14">
        <v>8.5389211612334002</v>
      </c>
      <c r="H812" s="12">
        <v>345.34406027696855</v>
      </c>
      <c r="I812" s="13">
        <v>0</v>
      </c>
      <c r="J812" s="13">
        <f t="shared" si="62"/>
        <v>2.1895706128876906</v>
      </c>
      <c r="K812" s="14">
        <v>8.5381331654968893</v>
      </c>
      <c r="L812" s="12">
        <v>341.17587718542353</v>
      </c>
      <c r="M812" s="13">
        <v>0</v>
      </c>
      <c r="N812" s="13">
        <f t="shared" si="63"/>
        <v>2.1781065665588759</v>
      </c>
      <c r="O812" s="14">
        <v>8.4578723728332132</v>
      </c>
      <c r="P812" s="12">
        <v>359.28008729424982</v>
      </c>
      <c r="Q812" s="13">
        <v>0</v>
      </c>
      <c r="R812" s="13">
        <f t="shared" si="64"/>
        <v>2.2274630729269411</v>
      </c>
      <c r="S812" s="14">
        <v>8.4858115382676651</v>
      </c>
    </row>
    <row r="813" spans="1:19" x14ac:dyDescent="0.3">
      <c r="A813">
        <f>VALUE(LEFT('SBB FNF CDEC Data'!L813,4))</f>
        <v>1989</v>
      </c>
      <c r="B813">
        <f>VALUE(RIGHT(LEFT('SBB FNF CDEC Data'!L813,6),2))</f>
        <v>5</v>
      </c>
      <c r="C813">
        <f t="shared" si="60"/>
        <v>1989</v>
      </c>
      <c r="D813" s="12">
        <v>345.95883731352166</v>
      </c>
      <c r="E813" s="13">
        <v>0</v>
      </c>
      <c r="F813" s="13">
        <f t="shared" si="61"/>
        <v>3.4387071663444857</v>
      </c>
      <c r="G813" s="14">
        <v>10.501611005210307</v>
      </c>
      <c r="H813" s="12">
        <v>321.10015474934409</v>
      </c>
      <c r="I813" s="13">
        <v>0</v>
      </c>
      <c r="J813" s="13">
        <f t="shared" si="62"/>
        <v>3.354742571657944</v>
      </c>
      <c r="K813" s="14">
        <v>20.889162955966519</v>
      </c>
      <c r="L813" s="12">
        <v>328.01802909398066</v>
      </c>
      <c r="M813" s="13">
        <v>0</v>
      </c>
      <c r="N813" s="13">
        <f t="shared" si="63"/>
        <v>3.360600338957676</v>
      </c>
      <c r="O813" s="14">
        <v>9.7972477524851964</v>
      </c>
      <c r="P813" s="12">
        <v>299.68466936443559</v>
      </c>
      <c r="Q813" s="13">
        <v>0</v>
      </c>
      <c r="R813" s="13">
        <f t="shared" si="64"/>
        <v>3.3388088090795662</v>
      </c>
      <c r="S813" s="14">
        <v>56.256609120734666</v>
      </c>
    </row>
    <row r="814" spans="1:19" x14ac:dyDescent="0.3">
      <c r="A814">
        <f>VALUE(LEFT('SBB FNF CDEC Data'!L814,4))</f>
        <v>1989</v>
      </c>
      <c r="B814">
        <f>VALUE(RIGHT(LEFT('SBB FNF CDEC Data'!L814,6),2))</f>
        <v>6</v>
      </c>
      <c r="C814">
        <f t="shared" si="60"/>
        <v>1989</v>
      </c>
      <c r="D814" s="12">
        <v>320.88420925244282</v>
      </c>
      <c r="E814" s="13">
        <v>0</v>
      </c>
      <c r="F814" s="13">
        <f t="shared" si="61"/>
        <v>4.4420565721003058</v>
      </c>
      <c r="G814" s="14">
        <v>20.632571488978535</v>
      </c>
      <c r="H814" s="12">
        <v>297.49112109358833</v>
      </c>
      <c r="I814" s="13">
        <v>0</v>
      </c>
      <c r="J814" s="13">
        <f t="shared" si="62"/>
        <v>4.2980326534861462</v>
      </c>
      <c r="K814" s="14">
        <v>19.311001002269606</v>
      </c>
      <c r="L814" s="12">
        <v>304.06481862308601</v>
      </c>
      <c r="M814" s="13">
        <v>0</v>
      </c>
      <c r="N814" s="13">
        <f t="shared" si="63"/>
        <v>4.3394208995573216</v>
      </c>
      <c r="O814" s="14">
        <v>19.613789571337325</v>
      </c>
      <c r="P814" s="12">
        <v>279.70329677180996</v>
      </c>
      <c r="Q814" s="13">
        <v>0</v>
      </c>
      <c r="R814" s="13">
        <f t="shared" si="64"/>
        <v>4.1527755067550771</v>
      </c>
      <c r="S814" s="14">
        <v>15.828597085870555</v>
      </c>
    </row>
    <row r="815" spans="1:19" x14ac:dyDescent="0.3">
      <c r="A815">
        <f>VALUE(LEFT('SBB FNF CDEC Data'!L815,4))</f>
        <v>1989</v>
      </c>
      <c r="B815">
        <f>VALUE(RIGHT(LEFT('SBB FNF CDEC Data'!L815,6),2))</f>
        <v>7</v>
      </c>
      <c r="C815">
        <f t="shared" si="60"/>
        <v>1989</v>
      </c>
      <c r="D815" s="12">
        <v>251.5469123859975</v>
      </c>
      <c r="E815" s="13">
        <v>0</v>
      </c>
      <c r="F815" s="13">
        <f t="shared" si="61"/>
        <v>5.2626897496846397</v>
      </c>
      <c r="G815" s="14">
        <v>64.074607116760674</v>
      </c>
      <c r="H815" s="12">
        <v>230.13937839061052</v>
      </c>
      <c r="I815" s="13">
        <v>0</v>
      </c>
      <c r="J815" s="13">
        <f t="shared" si="62"/>
        <v>5.0335697776718931</v>
      </c>
      <c r="K815" s="14">
        <v>62.318172925305923</v>
      </c>
      <c r="L815" s="12">
        <v>236.48838690768224</v>
      </c>
      <c r="M815" s="13">
        <v>0</v>
      </c>
      <c r="N815" s="13">
        <f t="shared" si="63"/>
        <v>5.0909771051099071</v>
      </c>
      <c r="O815" s="14">
        <v>62.485454610293864</v>
      </c>
      <c r="P815" s="12">
        <v>216.52759127561697</v>
      </c>
      <c r="Q815" s="13">
        <v>0</v>
      </c>
      <c r="R815" s="13">
        <f t="shared" si="64"/>
        <v>4.8940813635788629</v>
      </c>
      <c r="S815" s="14">
        <v>58.281624132614127</v>
      </c>
    </row>
    <row r="816" spans="1:19" x14ac:dyDescent="0.3">
      <c r="A816">
        <f>VALUE(LEFT('SBB FNF CDEC Data'!L816,4))</f>
        <v>1989</v>
      </c>
      <c r="B816">
        <f>VALUE(RIGHT(LEFT('SBB FNF CDEC Data'!L816,6),2))</f>
        <v>8</v>
      </c>
      <c r="C816">
        <f t="shared" si="60"/>
        <v>1989</v>
      </c>
      <c r="D816" s="12">
        <v>208.84031414288503</v>
      </c>
      <c r="E816" s="13">
        <v>0</v>
      </c>
      <c r="F816" s="13">
        <f t="shared" si="61"/>
        <v>4.0093883439745213</v>
      </c>
      <c r="G816" s="14">
        <v>38.697209899137945</v>
      </c>
      <c r="H816" s="12">
        <v>193.78540963400081</v>
      </c>
      <c r="I816" s="13">
        <v>0</v>
      </c>
      <c r="J816" s="13">
        <f t="shared" si="62"/>
        <v>3.8722271079382651</v>
      </c>
      <c r="K816" s="14">
        <v>32.481741648671438</v>
      </c>
      <c r="L816" s="12">
        <v>197.35760521493242</v>
      </c>
      <c r="M816" s="13">
        <v>0</v>
      </c>
      <c r="N816" s="13">
        <f t="shared" si="63"/>
        <v>3.9095478322327608</v>
      </c>
      <c r="O816" s="14">
        <v>35.22123386051706</v>
      </c>
      <c r="P816" s="12">
        <v>167.55174004266038</v>
      </c>
      <c r="Q816" s="13">
        <v>0</v>
      </c>
      <c r="R816" s="13">
        <f t="shared" si="64"/>
        <v>3.7223399263995773</v>
      </c>
      <c r="S816" s="14">
        <v>45.253511306557009</v>
      </c>
    </row>
    <row r="817" spans="1:19" x14ac:dyDescent="0.3">
      <c r="A817">
        <f>VALUE(LEFT('SBB FNF CDEC Data'!L817,4))</f>
        <v>1989</v>
      </c>
      <c r="B817">
        <f>VALUE(RIGHT(LEFT('SBB FNF CDEC Data'!L817,6),2))</f>
        <v>9</v>
      </c>
      <c r="C817">
        <f t="shared" si="60"/>
        <v>1989</v>
      </c>
      <c r="D817" s="12">
        <v>202.36678113874294</v>
      </c>
      <c r="E817" s="13">
        <v>0</v>
      </c>
      <c r="F817" s="13">
        <f t="shared" si="61"/>
        <v>0.963998161613981</v>
      </c>
      <c r="G817" s="14">
        <v>5.509534842528117</v>
      </c>
      <c r="H817" s="12">
        <v>187.35016138777701</v>
      </c>
      <c r="I817" s="13">
        <v>0</v>
      </c>
      <c r="J817" s="13">
        <f t="shared" si="62"/>
        <v>0.92579870230649508</v>
      </c>
      <c r="K817" s="14">
        <v>5.5094495439173121</v>
      </c>
      <c r="L817" s="12">
        <v>190.91988772011865</v>
      </c>
      <c r="M817" s="13">
        <v>0</v>
      </c>
      <c r="N817" s="13">
        <f t="shared" si="63"/>
        <v>0.93695598551027715</v>
      </c>
      <c r="O817" s="14">
        <v>5.5007615093034907</v>
      </c>
      <c r="P817" s="12">
        <v>156.21702628396986</v>
      </c>
      <c r="Q817" s="13">
        <v>0</v>
      </c>
      <c r="R817" s="13">
        <f t="shared" si="64"/>
        <v>0.84076588103692984</v>
      </c>
      <c r="S817" s="14">
        <v>10.493947877653596</v>
      </c>
    </row>
    <row r="818" spans="1:19" x14ac:dyDescent="0.3">
      <c r="A818">
        <f>VALUE(LEFT('SBB FNF CDEC Data'!L818,4))</f>
        <v>1989</v>
      </c>
      <c r="B818">
        <f>VALUE(RIGHT(LEFT('SBB FNF CDEC Data'!L818,6),2))</f>
        <v>10</v>
      </c>
      <c r="C818">
        <f t="shared" si="60"/>
        <v>1990</v>
      </c>
      <c r="D818" s="12">
        <v>196.1717578578718</v>
      </c>
      <c r="E818" s="13">
        <v>0</v>
      </c>
      <c r="F818" s="13">
        <f t="shared" si="61"/>
        <v>0.47739956038965303</v>
      </c>
      <c r="G818" s="14">
        <v>5.7176237204814875</v>
      </c>
      <c r="H818" s="12">
        <v>181.20099764186517</v>
      </c>
      <c r="I818" s="13">
        <v>0</v>
      </c>
      <c r="J818" s="13">
        <f t="shared" si="62"/>
        <v>0.45518948610751231</v>
      </c>
      <c r="K818" s="14">
        <v>5.6939742598043228</v>
      </c>
      <c r="L818" s="12">
        <v>182.19305052055202</v>
      </c>
      <c r="M818" s="13">
        <v>0</v>
      </c>
      <c r="N818" s="13">
        <f t="shared" si="63"/>
        <v>0.45856388589948871</v>
      </c>
      <c r="O818" s="14">
        <v>8.2682733136671427</v>
      </c>
      <c r="P818" s="12">
        <v>149.56234326101301</v>
      </c>
      <c r="Q818" s="13">
        <v>0</v>
      </c>
      <c r="R818" s="13">
        <f t="shared" si="64"/>
        <v>0.4087564795046843</v>
      </c>
      <c r="S818" s="14">
        <v>6.2459265434521614</v>
      </c>
    </row>
    <row r="819" spans="1:19" x14ac:dyDescent="0.3">
      <c r="A819">
        <f>VALUE(LEFT('SBB FNF CDEC Data'!L819,4))</f>
        <v>1989</v>
      </c>
      <c r="B819">
        <f>VALUE(RIGHT(LEFT('SBB FNF CDEC Data'!L819,6),2))</f>
        <v>11</v>
      </c>
      <c r="C819">
        <f t="shared" si="60"/>
        <v>1990</v>
      </c>
      <c r="D819" s="12">
        <v>195.57762666815233</v>
      </c>
      <c r="E819" s="13">
        <v>0</v>
      </c>
      <c r="F819" s="13">
        <f t="shared" si="61"/>
        <v>0.59413118971946233</v>
      </c>
      <c r="G819" s="14">
        <v>0</v>
      </c>
      <c r="H819" s="12">
        <v>180.63475030805688</v>
      </c>
      <c r="I819" s="13">
        <v>0</v>
      </c>
      <c r="J819" s="13">
        <f t="shared" si="62"/>
        <v>0.56624733380829184</v>
      </c>
      <c r="K819" s="14">
        <v>0</v>
      </c>
      <c r="L819" s="12">
        <v>181.62495900933806</v>
      </c>
      <c r="M819" s="13">
        <v>0</v>
      </c>
      <c r="N819" s="13">
        <f t="shared" si="63"/>
        <v>0.5680915112139644</v>
      </c>
      <c r="O819" s="14">
        <v>0</v>
      </c>
      <c r="P819" s="12">
        <v>149.05491062630554</v>
      </c>
      <c r="Q819" s="13">
        <v>0</v>
      </c>
      <c r="R819" s="13">
        <f t="shared" si="64"/>
        <v>0.50743263470747024</v>
      </c>
      <c r="S819" s="14">
        <v>0</v>
      </c>
    </row>
    <row r="820" spans="1:19" x14ac:dyDescent="0.3">
      <c r="A820">
        <f>VALUE(LEFT('SBB FNF CDEC Data'!L820,4))</f>
        <v>1989</v>
      </c>
      <c r="B820">
        <f>VALUE(RIGHT(LEFT('SBB FNF CDEC Data'!L820,6),2))</f>
        <v>12</v>
      </c>
      <c r="C820">
        <f t="shared" si="60"/>
        <v>1990</v>
      </c>
      <c r="D820" s="12">
        <v>194.98025463501654</v>
      </c>
      <c r="E820" s="13">
        <v>0</v>
      </c>
      <c r="F820" s="13">
        <f t="shared" si="61"/>
        <v>0.59737203313579812</v>
      </c>
      <c r="G820" s="14">
        <v>0</v>
      </c>
      <c r="H820" s="12">
        <v>180.06540861350709</v>
      </c>
      <c r="I820" s="13">
        <v>0</v>
      </c>
      <c r="J820" s="13">
        <f t="shared" si="62"/>
        <v>0.56934169454979155</v>
      </c>
      <c r="K820" s="14">
        <v>0</v>
      </c>
      <c r="L820" s="12">
        <v>181.05376305954246</v>
      </c>
      <c r="M820" s="13">
        <v>0</v>
      </c>
      <c r="N820" s="13">
        <f t="shared" si="63"/>
        <v>0.57119594979559452</v>
      </c>
      <c r="O820" s="14">
        <v>0</v>
      </c>
      <c r="P820" s="12">
        <v>148.54470503439364</v>
      </c>
      <c r="Q820" s="13">
        <v>0</v>
      </c>
      <c r="R820" s="13">
        <f t="shared" si="64"/>
        <v>0.51020559191189818</v>
      </c>
      <c r="S820" s="14">
        <v>0</v>
      </c>
    </row>
    <row r="821" spans="1:19" x14ac:dyDescent="0.3">
      <c r="A821">
        <f>VALUE(LEFT('SBB FNF CDEC Data'!L821,4))</f>
        <v>1990</v>
      </c>
      <c r="B821">
        <f>VALUE(RIGHT(LEFT('SBB FNF CDEC Data'!L821,6),2))</f>
        <v>1</v>
      </c>
      <c r="C821">
        <f t="shared" si="60"/>
        <v>1990</v>
      </c>
      <c r="D821" s="12">
        <v>260.27042561017998</v>
      </c>
      <c r="E821" s="13">
        <v>63.887101049483626</v>
      </c>
      <c r="F821" s="13">
        <f t="shared" si="61"/>
        <v>-1.4030699256798229</v>
      </c>
      <c r="G821" s="14">
        <v>0</v>
      </c>
      <c r="H821" s="12">
        <v>245.30372607936891</v>
      </c>
      <c r="I821" s="13">
        <v>63.885475594279349</v>
      </c>
      <c r="J821" s="13">
        <f t="shared" si="62"/>
        <v>-1.352841871582477</v>
      </c>
      <c r="K821" s="14">
        <v>0</v>
      </c>
      <c r="L821" s="12">
        <v>246.29546972449174</v>
      </c>
      <c r="M821" s="13">
        <v>63.884879604975872</v>
      </c>
      <c r="N821" s="13">
        <f t="shared" si="63"/>
        <v>-1.3568270599734049</v>
      </c>
      <c r="O821" s="14">
        <v>0</v>
      </c>
      <c r="P821" s="12">
        <v>213.6490093590001</v>
      </c>
      <c r="Q821" s="13">
        <v>63.878610674969629</v>
      </c>
      <c r="R821" s="13">
        <f t="shared" si="64"/>
        <v>-1.2256936496368311</v>
      </c>
      <c r="S821" s="14">
        <v>0</v>
      </c>
    </row>
    <row r="822" spans="1:19" x14ac:dyDescent="0.3">
      <c r="A822">
        <f>VALUE(LEFT('SBB FNF CDEC Data'!L822,4))</f>
        <v>1990</v>
      </c>
      <c r="B822">
        <f>VALUE(RIGHT(LEFT('SBB FNF CDEC Data'!L822,6),2))</f>
        <v>2</v>
      </c>
      <c r="C822">
        <f t="shared" si="60"/>
        <v>1990</v>
      </c>
      <c r="D822" s="12">
        <v>260.222353081834</v>
      </c>
      <c r="E822" s="13">
        <v>0</v>
      </c>
      <c r="F822" s="13">
        <f t="shared" si="61"/>
        <v>4.8072528345983301E-2</v>
      </c>
      <c r="G822" s="14">
        <v>0</v>
      </c>
      <c r="H822" s="12">
        <v>245.25693150926693</v>
      </c>
      <c r="I822" s="13">
        <v>0</v>
      </c>
      <c r="J822" s="13">
        <f t="shared" si="62"/>
        <v>4.6794570101980071E-2</v>
      </c>
      <c r="K822" s="14">
        <v>0</v>
      </c>
      <c r="L822" s="12">
        <v>246.24859047259574</v>
      </c>
      <c r="M822" s="13">
        <v>0</v>
      </c>
      <c r="N822" s="13">
        <f t="shared" si="63"/>
        <v>4.6879251896001506E-2</v>
      </c>
      <c r="O822" s="14">
        <v>0</v>
      </c>
      <c r="P822" s="12">
        <v>213.60491768315418</v>
      </c>
      <c r="Q822" s="13">
        <v>0</v>
      </c>
      <c r="R822" s="13">
        <f t="shared" si="64"/>
        <v>4.4091675845919553E-2</v>
      </c>
      <c r="S822" s="14">
        <v>0</v>
      </c>
    </row>
    <row r="823" spans="1:19" x14ac:dyDescent="0.3">
      <c r="A823">
        <f>VALUE(LEFT('SBB FNF CDEC Data'!L823,4))</f>
        <v>1990</v>
      </c>
      <c r="B823">
        <f>VALUE(RIGHT(LEFT('SBB FNF CDEC Data'!L823,6),2))</f>
        <v>3</v>
      </c>
      <c r="C823">
        <f t="shared" si="60"/>
        <v>1990</v>
      </c>
      <c r="D823" s="12">
        <v>255.2972381857102</v>
      </c>
      <c r="E823" s="13">
        <v>0</v>
      </c>
      <c r="F823" s="13">
        <f t="shared" si="61"/>
        <v>1.1007013957029836</v>
      </c>
      <c r="G823" s="14">
        <v>3.824413500420818</v>
      </c>
      <c r="H823" s="12">
        <v>240.36757367024541</v>
      </c>
      <c r="I823" s="13">
        <v>0</v>
      </c>
      <c r="J823" s="13">
        <f t="shared" si="62"/>
        <v>1.0713469412533976</v>
      </c>
      <c r="K823" s="14">
        <v>3.8180108977681306</v>
      </c>
      <c r="L823" s="12">
        <v>241.35593728658461</v>
      </c>
      <c r="M823" s="13">
        <v>0</v>
      </c>
      <c r="N823" s="13">
        <f t="shared" si="63"/>
        <v>1.0732911565151459</v>
      </c>
      <c r="O823" s="14">
        <v>3.8193620294959851</v>
      </c>
      <c r="P823" s="12">
        <v>208.80664541076183</v>
      </c>
      <c r="Q823" s="13">
        <v>0</v>
      </c>
      <c r="R823" s="13">
        <f t="shared" si="64"/>
        <v>1.0092771608359863</v>
      </c>
      <c r="S823" s="14">
        <v>3.7889951115563667</v>
      </c>
    </row>
    <row r="824" spans="1:19" x14ac:dyDescent="0.3">
      <c r="A824">
        <f>VALUE(LEFT('SBB FNF CDEC Data'!L824,4))</f>
        <v>1990</v>
      </c>
      <c r="B824">
        <f>VALUE(RIGHT(LEFT('SBB FNF CDEC Data'!L824,6),2))</f>
        <v>4</v>
      </c>
      <c r="C824">
        <f t="shared" si="60"/>
        <v>1990</v>
      </c>
      <c r="D824" s="12">
        <v>249.99467108121979</v>
      </c>
      <c r="E824" s="13">
        <v>0</v>
      </c>
      <c r="F824" s="13">
        <f t="shared" si="61"/>
        <v>2.3035335351532242</v>
      </c>
      <c r="G824" s="14">
        <v>2.999033569337183</v>
      </c>
      <c r="H824" s="12">
        <v>235.66862989924346</v>
      </c>
      <c r="I824" s="13">
        <v>0</v>
      </c>
      <c r="J824" s="13">
        <f t="shared" si="62"/>
        <v>2.242861234321091</v>
      </c>
      <c r="K824" s="14">
        <v>2.4560825366808592</v>
      </c>
      <c r="L824" s="12">
        <v>236.39121470367701</v>
      </c>
      <c r="M824" s="13">
        <v>0</v>
      </c>
      <c r="N824" s="13">
        <f t="shared" si="63"/>
        <v>2.2464095054830189</v>
      </c>
      <c r="O824" s="14">
        <v>2.7183130774245789</v>
      </c>
      <c r="P824" s="12">
        <v>188.91171971233751</v>
      </c>
      <c r="Q824" s="13">
        <v>0</v>
      </c>
      <c r="R824" s="13">
        <f t="shared" si="64"/>
        <v>2.0779969779357543</v>
      </c>
      <c r="S824" s="14">
        <v>17.816928720488562</v>
      </c>
    </row>
    <row r="825" spans="1:19" x14ac:dyDescent="0.3">
      <c r="A825">
        <f>VALUE(LEFT('SBB FNF CDEC Data'!L825,4))</f>
        <v>1990</v>
      </c>
      <c r="B825">
        <f>VALUE(RIGHT(LEFT('SBB FNF CDEC Data'!L825,6),2))</f>
        <v>5</v>
      </c>
      <c r="C825">
        <f t="shared" si="60"/>
        <v>1990</v>
      </c>
      <c r="D825" s="12">
        <v>247.71310298120707</v>
      </c>
      <c r="E825" s="13">
        <v>0</v>
      </c>
      <c r="F825" s="13">
        <f t="shared" si="61"/>
        <v>2.2815681000127199</v>
      </c>
      <c r="G825" s="14">
        <v>0</v>
      </c>
      <c r="H825" s="12">
        <v>233.44619797127481</v>
      </c>
      <c r="I825" s="13">
        <v>0</v>
      </c>
      <c r="J825" s="13">
        <f t="shared" si="62"/>
        <v>2.2224319279686426</v>
      </c>
      <c r="K825" s="14">
        <v>0</v>
      </c>
      <c r="L825" s="12">
        <v>234.16580003269036</v>
      </c>
      <c r="M825" s="13">
        <v>0</v>
      </c>
      <c r="N825" s="13">
        <f t="shared" si="63"/>
        <v>2.2254146709866518</v>
      </c>
      <c r="O825" s="14">
        <v>0</v>
      </c>
      <c r="P825" s="12">
        <v>186.9112849397554</v>
      </c>
      <c r="Q825" s="13">
        <v>0</v>
      </c>
      <c r="R825" s="13">
        <f t="shared" si="64"/>
        <v>2.0004347725821106</v>
      </c>
      <c r="S825" s="14">
        <v>0</v>
      </c>
    </row>
    <row r="826" spans="1:19" x14ac:dyDescent="0.3">
      <c r="A826">
        <f>VALUE(LEFT('SBB FNF CDEC Data'!L826,4))</f>
        <v>1990</v>
      </c>
      <c r="B826">
        <f>VALUE(RIGHT(LEFT('SBB FNF CDEC Data'!L826,6),2))</f>
        <v>6</v>
      </c>
      <c r="C826">
        <f t="shared" si="60"/>
        <v>1990</v>
      </c>
      <c r="D826" s="12">
        <v>233.92152906311523</v>
      </c>
      <c r="E826" s="13">
        <v>0</v>
      </c>
      <c r="F826" s="13">
        <f t="shared" si="61"/>
        <v>4.0464478978346339</v>
      </c>
      <c r="G826" s="14">
        <v>9.7451260202572083</v>
      </c>
      <c r="H826" s="12">
        <v>220.24769932952009</v>
      </c>
      <c r="I826" s="13">
        <v>0</v>
      </c>
      <c r="J826" s="13">
        <f t="shared" si="62"/>
        <v>3.9424446523168513</v>
      </c>
      <c r="K826" s="14">
        <v>9.2560539894378735</v>
      </c>
      <c r="L826" s="12">
        <v>220.9908750765818</v>
      </c>
      <c r="M826" s="13">
        <v>0</v>
      </c>
      <c r="N826" s="13">
        <f t="shared" si="63"/>
        <v>3.9478895212886886</v>
      </c>
      <c r="O826" s="14">
        <v>9.2270354348198662</v>
      </c>
      <c r="P826" s="12">
        <v>176.17443921914204</v>
      </c>
      <c r="Q826" s="13">
        <v>0</v>
      </c>
      <c r="R826" s="13">
        <f t="shared" si="64"/>
        <v>3.5266520296466686</v>
      </c>
      <c r="S826" s="14">
        <v>7.2101936909666913</v>
      </c>
    </row>
    <row r="827" spans="1:19" x14ac:dyDescent="0.3">
      <c r="A827">
        <f>VALUE(LEFT('SBB FNF CDEC Data'!L827,4))</f>
        <v>1990</v>
      </c>
      <c r="B827">
        <f>VALUE(RIGHT(LEFT('SBB FNF CDEC Data'!L827,6),2))</f>
        <v>7</v>
      </c>
      <c r="C827">
        <f t="shared" si="60"/>
        <v>1990</v>
      </c>
      <c r="D827" s="12">
        <v>189.899052884555</v>
      </c>
      <c r="E827" s="13">
        <v>0</v>
      </c>
      <c r="F827" s="13">
        <f t="shared" si="61"/>
        <v>4.6121320348113883</v>
      </c>
      <c r="G827" s="14">
        <v>39.410344143748837</v>
      </c>
      <c r="H827" s="12">
        <v>173.91736184118972</v>
      </c>
      <c r="I827" s="13">
        <v>0</v>
      </c>
      <c r="J827" s="13">
        <f t="shared" si="62"/>
        <v>4.4792469876860181</v>
      </c>
      <c r="K827" s="14">
        <v>41.851090500644354</v>
      </c>
      <c r="L827" s="12">
        <v>180.43738876437533</v>
      </c>
      <c r="M827" s="13">
        <v>0</v>
      </c>
      <c r="N827" s="13">
        <f t="shared" si="63"/>
        <v>4.5117930706428666</v>
      </c>
      <c r="O827" s="14">
        <v>36.041693241563607</v>
      </c>
      <c r="P827" s="12">
        <v>147.40857392455874</v>
      </c>
      <c r="Q827" s="13">
        <v>0</v>
      </c>
      <c r="R827" s="13">
        <f t="shared" si="64"/>
        <v>3.9704771175147187</v>
      </c>
      <c r="S827" s="14">
        <v>24.795388177068588</v>
      </c>
    </row>
    <row r="828" spans="1:19" x14ac:dyDescent="0.3">
      <c r="A828">
        <f>VALUE(LEFT('SBB FNF CDEC Data'!L828,4))</f>
        <v>1990</v>
      </c>
      <c r="B828">
        <f>VALUE(RIGHT(LEFT('SBB FNF CDEC Data'!L828,6),2))</f>
        <v>8</v>
      </c>
      <c r="C828">
        <f t="shared" si="60"/>
        <v>1990</v>
      </c>
      <c r="D828" s="12">
        <v>183.95200424829045</v>
      </c>
      <c r="E828" s="13">
        <v>0</v>
      </c>
      <c r="F828" s="13">
        <f t="shared" si="61"/>
        <v>3.4470486360992654</v>
      </c>
      <c r="G828" s="14">
        <v>2.5000000001652891</v>
      </c>
      <c r="H828" s="12">
        <v>168.14685212515042</v>
      </c>
      <c r="I828" s="13">
        <v>0</v>
      </c>
      <c r="J828" s="13">
        <f t="shared" si="62"/>
        <v>3.2705097158740104</v>
      </c>
      <c r="K828" s="14">
        <v>2.5000000001652891</v>
      </c>
      <c r="L828" s="12">
        <v>174.59485672543315</v>
      </c>
      <c r="M828" s="13">
        <v>0</v>
      </c>
      <c r="N828" s="13">
        <f t="shared" si="63"/>
        <v>3.3425320387768922</v>
      </c>
      <c r="O828" s="14">
        <v>2.5000000001652891</v>
      </c>
      <c r="P828" s="12">
        <v>141.9638898352249</v>
      </c>
      <c r="Q828" s="13">
        <v>0</v>
      </c>
      <c r="R828" s="13">
        <f t="shared" si="64"/>
        <v>2.9778683661985559</v>
      </c>
      <c r="S828" s="14">
        <v>2.4668157231352774</v>
      </c>
    </row>
    <row r="829" spans="1:19" x14ac:dyDescent="0.3">
      <c r="A829">
        <f>VALUE(LEFT('SBB FNF CDEC Data'!L829,4))</f>
        <v>1990</v>
      </c>
      <c r="B829">
        <f>VALUE(RIGHT(LEFT('SBB FNF CDEC Data'!L829,6),2))</f>
        <v>9</v>
      </c>
      <c r="C829">
        <f t="shared" si="60"/>
        <v>1990</v>
      </c>
      <c r="D829" s="12">
        <v>178.68776934735718</v>
      </c>
      <c r="E829" s="13">
        <v>0</v>
      </c>
      <c r="F829" s="13">
        <f t="shared" si="61"/>
        <v>2.7642349007679856</v>
      </c>
      <c r="G829" s="14">
        <v>2.5000000001652891</v>
      </c>
      <c r="H829" s="12">
        <v>163.02534237606042</v>
      </c>
      <c r="I829" s="13">
        <v>0</v>
      </c>
      <c r="J829" s="13">
        <f t="shared" si="62"/>
        <v>2.6215097489247059</v>
      </c>
      <c r="K829" s="14">
        <v>2.5000000001652891</v>
      </c>
      <c r="L829" s="12">
        <v>164.7764288690866</v>
      </c>
      <c r="M829" s="13">
        <v>0</v>
      </c>
      <c r="N829" s="13">
        <f t="shared" si="63"/>
        <v>2.6586977546516097</v>
      </c>
      <c r="O829" s="14">
        <v>7.1597301016949357</v>
      </c>
      <c r="P829" s="12">
        <v>139.5675320366511</v>
      </c>
      <c r="Q829" s="13">
        <v>0</v>
      </c>
      <c r="R829" s="13">
        <f t="shared" si="64"/>
        <v>2.3963577985738027</v>
      </c>
      <c r="S829" s="14">
        <v>0</v>
      </c>
    </row>
    <row r="830" spans="1:19" x14ac:dyDescent="0.3">
      <c r="A830">
        <f>VALUE(LEFT('SBB FNF CDEC Data'!L830,4))</f>
        <v>1990</v>
      </c>
      <c r="B830">
        <f>VALUE(RIGHT(LEFT('SBB FNF CDEC Data'!L830,6),2))</f>
        <v>10</v>
      </c>
      <c r="C830">
        <f t="shared" si="60"/>
        <v>1991</v>
      </c>
      <c r="D830" s="12">
        <v>171.78154392151353</v>
      </c>
      <c r="E830" s="13">
        <v>0</v>
      </c>
      <c r="F830" s="13">
        <f t="shared" si="61"/>
        <v>2.0372297025055248</v>
      </c>
      <c r="G830" s="14">
        <v>4.8689957233381191</v>
      </c>
      <c r="H830" s="12">
        <v>161.07804291194327</v>
      </c>
      <c r="I830" s="13">
        <v>0</v>
      </c>
      <c r="J830" s="13">
        <f t="shared" si="62"/>
        <v>1.947299464117151</v>
      </c>
      <c r="K830" s="14">
        <v>0</v>
      </c>
      <c r="L830" s="12">
        <v>162.81722462191436</v>
      </c>
      <c r="M830" s="13">
        <v>0</v>
      </c>
      <c r="N830" s="13">
        <f t="shared" si="63"/>
        <v>1.959204247172238</v>
      </c>
      <c r="O830" s="14">
        <v>0</v>
      </c>
      <c r="P830" s="12">
        <v>137.77971078457566</v>
      </c>
      <c r="Q830" s="13">
        <v>0</v>
      </c>
      <c r="R830" s="13">
        <f t="shared" si="64"/>
        <v>1.787821252075446</v>
      </c>
      <c r="S830" s="14">
        <v>0</v>
      </c>
    </row>
    <row r="831" spans="1:19" x14ac:dyDescent="0.3">
      <c r="A831">
        <f>VALUE(LEFT('SBB FNF CDEC Data'!L831,4))</f>
        <v>1990</v>
      </c>
      <c r="B831">
        <f>VALUE(RIGHT(LEFT('SBB FNF CDEC Data'!L831,6),2))</f>
        <v>11</v>
      </c>
      <c r="C831">
        <f t="shared" si="60"/>
        <v>1991</v>
      </c>
      <c r="D831" s="12">
        <v>170.98574225011816</v>
      </c>
      <c r="E831" s="13">
        <v>0</v>
      </c>
      <c r="F831" s="13">
        <f t="shared" si="61"/>
        <v>0.79580167139536684</v>
      </c>
      <c r="G831" s="14">
        <v>0</v>
      </c>
      <c r="H831" s="12">
        <v>160.31109711935443</v>
      </c>
      <c r="I831" s="13">
        <v>0</v>
      </c>
      <c r="J831" s="13">
        <f t="shared" si="62"/>
        <v>0.76694579258884232</v>
      </c>
      <c r="K831" s="14">
        <v>0</v>
      </c>
      <c r="L831" s="12">
        <v>162.04559011891192</v>
      </c>
      <c r="M831" s="13">
        <v>0</v>
      </c>
      <c r="N831" s="13">
        <f t="shared" si="63"/>
        <v>0.77163450300244563</v>
      </c>
      <c r="O831" s="14">
        <v>0</v>
      </c>
      <c r="P831" s="12">
        <v>137.07557564129309</v>
      </c>
      <c r="Q831" s="13">
        <v>0</v>
      </c>
      <c r="R831" s="13">
        <f t="shared" si="64"/>
        <v>0.70413514328257065</v>
      </c>
      <c r="S831" s="14">
        <v>0</v>
      </c>
    </row>
    <row r="832" spans="1:19" x14ac:dyDescent="0.3">
      <c r="A832">
        <f>VALUE(LEFT('SBB FNF CDEC Data'!L832,4))</f>
        <v>1990</v>
      </c>
      <c r="B832">
        <f>VALUE(RIGHT(LEFT('SBB FNF CDEC Data'!L832,6),2))</f>
        <v>12</v>
      </c>
      <c r="C832">
        <f t="shared" si="60"/>
        <v>1991</v>
      </c>
      <c r="D832" s="12">
        <v>170.91400120775228</v>
      </c>
      <c r="E832" s="13">
        <v>0</v>
      </c>
      <c r="F832" s="13">
        <f t="shared" si="61"/>
        <v>7.1741042365886187E-2</v>
      </c>
      <c r="G832" s="14">
        <v>0</v>
      </c>
      <c r="H832" s="12">
        <v>160.24195741711932</v>
      </c>
      <c r="I832" s="13">
        <v>0</v>
      </c>
      <c r="J832" s="13">
        <f t="shared" si="62"/>
        <v>6.913970223510546E-2</v>
      </c>
      <c r="K832" s="14">
        <v>0</v>
      </c>
      <c r="L832" s="12">
        <v>161.97602773225117</v>
      </c>
      <c r="M832" s="13">
        <v>0</v>
      </c>
      <c r="N832" s="13">
        <f t="shared" si="63"/>
        <v>6.9562386660749098E-2</v>
      </c>
      <c r="O832" s="14">
        <v>0</v>
      </c>
      <c r="P832" s="12">
        <v>137.01209828134111</v>
      </c>
      <c r="Q832" s="13">
        <v>0</v>
      </c>
      <c r="R832" s="13">
        <f t="shared" si="64"/>
        <v>6.3477359951974677E-2</v>
      </c>
      <c r="S832" s="14">
        <v>0</v>
      </c>
    </row>
    <row r="833" spans="1:19" x14ac:dyDescent="0.3">
      <c r="A833">
        <f>VALUE(LEFT('SBB FNF CDEC Data'!L833,4))</f>
        <v>1991</v>
      </c>
      <c r="B833">
        <f>VALUE(RIGHT(LEFT('SBB FNF CDEC Data'!L833,6),2))</f>
        <v>1</v>
      </c>
      <c r="C833">
        <f t="shared" si="60"/>
        <v>1991</v>
      </c>
      <c r="D833" s="12">
        <v>170.46012848307305</v>
      </c>
      <c r="E833" s="13">
        <v>0</v>
      </c>
      <c r="F833" s="13">
        <f t="shared" si="61"/>
        <v>0.45387272467922912</v>
      </c>
      <c r="G833" s="14">
        <v>0</v>
      </c>
      <c r="H833" s="12">
        <v>159.80454218028873</v>
      </c>
      <c r="I833" s="13">
        <v>0</v>
      </c>
      <c r="J833" s="13">
        <f t="shared" si="62"/>
        <v>0.43741523683058858</v>
      </c>
      <c r="K833" s="14">
        <v>0</v>
      </c>
      <c r="L833" s="12">
        <v>161.53593836460743</v>
      </c>
      <c r="M833" s="13">
        <v>0</v>
      </c>
      <c r="N833" s="13">
        <f t="shared" si="63"/>
        <v>0.4400893676437363</v>
      </c>
      <c r="O833" s="14">
        <v>0</v>
      </c>
      <c r="P833" s="12">
        <v>136.61050609133764</v>
      </c>
      <c r="Q833" s="13">
        <v>0</v>
      </c>
      <c r="R833" s="13">
        <f t="shared" si="64"/>
        <v>0.4015921900034698</v>
      </c>
      <c r="S833" s="14">
        <v>0</v>
      </c>
    </row>
    <row r="834" spans="1:19" x14ac:dyDescent="0.3">
      <c r="A834">
        <f>VALUE(LEFT('SBB FNF CDEC Data'!L834,4))</f>
        <v>1991</v>
      </c>
      <c r="B834">
        <f>VALUE(RIGHT(LEFT('SBB FNF CDEC Data'!L834,6),2))</f>
        <v>2</v>
      </c>
      <c r="C834">
        <f t="shared" si="60"/>
        <v>1991</v>
      </c>
      <c r="D834" s="12">
        <v>170.6012007355788</v>
      </c>
      <c r="E834" s="13">
        <v>0</v>
      </c>
      <c r="F834" s="13">
        <f t="shared" si="61"/>
        <v>-0.14107225250575084</v>
      </c>
      <c r="G834" s="14">
        <v>0</v>
      </c>
      <c r="H834" s="12">
        <v>159.9404991333831</v>
      </c>
      <c r="I834" s="13">
        <v>0</v>
      </c>
      <c r="J834" s="13">
        <f t="shared" si="62"/>
        <v>-0.13595695309436451</v>
      </c>
      <c r="K834" s="14">
        <v>0</v>
      </c>
      <c r="L834" s="12">
        <v>161.67272648828512</v>
      </c>
      <c r="M834" s="13">
        <v>0</v>
      </c>
      <c r="N834" s="13">
        <f t="shared" si="63"/>
        <v>-0.13678812367768955</v>
      </c>
      <c r="O834" s="14">
        <v>0</v>
      </c>
      <c r="P834" s="12">
        <v>136.73532856193788</v>
      </c>
      <c r="Q834" s="13">
        <v>0</v>
      </c>
      <c r="R834" s="13">
        <f t="shared" si="64"/>
        <v>-0.1248224706002361</v>
      </c>
      <c r="S834" s="14">
        <v>0</v>
      </c>
    </row>
    <row r="835" spans="1:19" x14ac:dyDescent="0.3">
      <c r="A835">
        <f>VALUE(LEFT('SBB FNF CDEC Data'!L835,4))</f>
        <v>1991</v>
      </c>
      <c r="B835">
        <f>VALUE(RIGHT(LEFT('SBB FNF CDEC Data'!L835,6),2))</f>
        <v>3</v>
      </c>
      <c r="C835">
        <f t="shared" ref="C835:C898" si="65">IF(B835&gt;=10,A835+1,A835)</f>
        <v>1991</v>
      </c>
      <c r="D835" s="12">
        <v>317.92677074923097</v>
      </c>
      <c r="E835" s="13">
        <v>144.03368992183698</v>
      </c>
      <c r="F835" s="13">
        <f t="shared" si="61"/>
        <v>-3.2918800918151874</v>
      </c>
      <c r="G835" s="14">
        <v>0</v>
      </c>
      <c r="H835" s="12">
        <v>307.16988463723135</v>
      </c>
      <c r="I835" s="13">
        <v>144.03338533995623</v>
      </c>
      <c r="J835" s="13">
        <f t="shared" si="62"/>
        <v>-3.1960001638920232</v>
      </c>
      <c r="K835" s="14">
        <v>0</v>
      </c>
      <c r="L835" s="12">
        <v>308.91762966948471</v>
      </c>
      <c r="M835" s="13">
        <v>144.0333242553055</v>
      </c>
      <c r="N835" s="13">
        <f t="shared" si="63"/>
        <v>-3.2115789258940879</v>
      </c>
      <c r="O835" s="14">
        <v>0</v>
      </c>
      <c r="P835" s="12">
        <v>283.75602889043228</v>
      </c>
      <c r="Q835" s="13">
        <v>144.03339915269009</v>
      </c>
      <c r="R835" s="13">
        <f t="shared" si="64"/>
        <v>-2.9873011758043049</v>
      </c>
      <c r="S835" s="14">
        <v>0</v>
      </c>
    </row>
    <row r="836" spans="1:19" x14ac:dyDescent="0.3">
      <c r="A836">
        <f>VALUE(LEFT('SBB FNF CDEC Data'!L836,4))</f>
        <v>1991</v>
      </c>
      <c r="B836">
        <f>VALUE(RIGHT(LEFT('SBB FNF CDEC Data'!L836,6),2))</f>
        <v>4</v>
      </c>
      <c r="C836">
        <f t="shared" si="65"/>
        <v>1991</v>
      </c>
      <c r="D836" s="12">
        <v>304.80105389098719</v>
      </c>
      <c r="E836" s="13">
        <v>0</v>
      </c>
      <c r="F836" s="13">
        <f t="shared" ref="F836:F899" si="66">(E836-G836)-(D836-D835)</f>
        <v>1.8760407568479032</v>
      </c>
      <c r="G836" s="14">
        <v>11.249676101395874</v>
      </c>
      <c r="H836" s="12">
        <v>294.078330727344</v>
      </c>
      <c r="I836" s="13">
        <v>0</v>
      </c>
      <c r="J836" s="13">
        <f t="shared" ref="J836:J899" si="67">(I836-K836)-(H836-H835)</f>
        <v>1.8418749415845195</v>
      </c>
      <c r="K836" s="14">
        <v>11.249678968302833</v>
      </c>
      <c r="L836" s="12">
        <v>295.81346324848118</v>
      </c>
      <c r="M836" s="13">
        <v>0</v>
      </c>
      <c r="N836" s="13">
        <f t="shared" ref="N836:N899" si="68">(M836-O836)-(L836-L835)</f>
        <v>1.8474216089286912</v>
      </c>
      <c r="O836" s="14">
        <v>11.256744812074835</v>
      </c>
      <c r="P836" s="12">
        <v>270.73611577282276</v>
      </c>
      <c r="Q836" s="13">
        <v>0</v>
      </c>
      <c r="R836" s="13">
        <f t="shared" ref="R836:R899" si="69">(Q836-S836)-(P836-P835)</f>
        <v>1.7703007091258822</v>
      </c>
      <c r="S836" s="14">
        <v>11.249612408483637</v>
      </c>
    </row>
    <row r="837" spans="1:19" x14ac:dyDescent="0.3">
      <c r="A837">
        <f>VALUE(LEFT('SBB FNF CDEC Data'!L837,4))</f>
        <v>1991</v>
      </c>
      <c r="B837">
        <f>VALUE(RIGHT(LEFT('SBB FNF CDEC Data'!L837,6),2))</f>
        <v>5</v>
      </c>
      <c r="C837">
        <f t="shared" si="65"/>
        <v>1991</v>
      </c>
      <c r="D837" s="12">
        <v>252.11034477746526</v>
      </c>
      <c r="E837" s="13">
        <v>0</v>
      </c>
      <c r="F837" s="13">
        <f t="shared" si="66"/>
        <v>2.7263036013426785</v>
      </c>
      <c r="G837" s="14">
        <v>49.964405512179255</v>
      </c>
      <c r="H837" s="12">
        <v>241.10737038982037</v>
      </c>
      <c r="I837" s="13">
        <v>0</v>
      </c>
      <c r="J837" s="13">
        <f t="shared" si="67"/>
        <v>2.6753464266635234</v>
      </c>
      <c r="K837" s="14">
        <v>50.295613910860098</v>
      </c>
      <c r="L837" s="12">
        <v>243.12875647277619</v>
      </c>
      <c r="M837" s="13">
        <v>0</v>
      </c>
      <c r="N837" s="13">
        <f t="shared" si="68"/>
        <v>2.6841572634425717</v>
      </c>
      <c r="O837" s="14">
        <v>50.000549512262424</v>
      </c>
      <c r="P837" s="12">
        <v>206.11219717297769</v>
      </c>
      <c r="Q837" s="13">
        <v>0</v>
      </c>
      <c r="R837" s="13">
        <f t="shared" si="69"/>
        <v>2.5385172874375073</v>
      </c>
      <c r="S837" s="14">
        <v>62.085401312407562</v>
      </c>
    </row>
    <row r="838" spans="1:19" x14ac:dyDescent="0.3">
      <c r="A838">
        <f>VALUE(LEFT('SBB FNF CDEC Data'!L838,4))</f>
        <v>1991</v>
      </c>
      <c r="B838">
        <f>VALUE(RIGHT(LEFT('SBB FNF CDEC Data'!L838,6),2))</f>
        <v>6</v>
      </c>
      <c r="C838">
        <f t="shared" si="65"/>
        <v>1991</v>
      </c>
      <c r="D838" s="12">
        <v>195.47317930181674</v>
      </c>
      <c r="E838" s="13">
        <v>0</v>
      </c>
      <c r="F838" s="13">
        <f t="shared" si="66"/>
        <v>3.4203600434006418</v>
      </c>
      <c r="G838" s="14">
        <v>53.216805432247874</v>
      </c>
      <c r="H838" s="12">
        <v>187.33249039999828</v>
      </c>
      <c r="I838" s="13">
        <v>0</v>
      </c>
      <c r="J838" s="13">
        <f t="shared" si="67"/>
        <v>3.3581797027535316</v>
      </c>
      <c r="K838" s="14">
        <v>50.416700287068565</v>
      </c>
      <c r="L838" s="12">
        <v>187.18383041395222</v>
      </c>
      <c r="M838" s="13">
        <v>0</v>
      </c>
      <c r="N838" s="13">
        <f t="shared" si="68"/>
        <v>3.3642624854733256</v>
      </c>
      <c r="O838" s="14">
        <v>52.580663573350641</v>
      </c>
      <c r="P838" s="12">
        <v>166.5901169849927</v>
      </c>
      <c r="Q838" s="13">
        <v>0</v>
      </c>
      <c r="R838" s="13">
        <f t="shared" si="69"/>
        <v>3.1606126602353015</v>
      </c>
      <c r="S838" s="14">
        <v>36.361467527749681</v>
      </c>
    </row>
    <row r="839" spans="1:19" x14ac:dyDescent="0.3">
      <c r="A839">
        <f>VALUE(LEFT('SBB FNF CDEC Data'!L839,4))</f>
        <v>1991</v>
      </c>
      <c r="B839">
        <f>VALUE(RIGHT(LEFT('SBB FNF CDEC Data'!L839,6),2))</f>
        <v>7</v>
      </c>
      <c r="C839">
        <f t="shared" si="65"/>
        <v>1991</v>
      </c>
      <c r="D839" s="12">
        <v>130.72011298644105</v>
      </c>
      <c r="E839" s="13">
        <v>0</v>
      </c>
      <c r="F839" s="13">
        <f t="shared" si="66"/>
        <v>3.7639074096582661</v>
      </c>
      <c r="G839" s="14">
        <v>60.989158905717424</v>
      </c>
      <c r="H839" s="12">
        <v>118.3133662220626</v>
      </c>
      <c r="I839" s="13">
        <v>0</v>
      </c>
      <c r="J839" s="13">
        <f t="shared" si="67"/>
        <v>3.5945408036061508</v>
      </c>
      <c r="K839" s="14">
        <v>65.424583374329529</v>
      </c>
      <c r="L839" s="12">
        <v>126.00846210752412</v>
      </c>
      <c r="M839" s="13">
        <v>0</v>
      </c>
      <c r="N839" s="13">
        <f t="shared" si="68"/>
        <v>3.6436415280459258</v>
      </c>
      <c r="O839" s="14">
        <v>57.531726778382172</v>
      </c>
      <c r="P839" s="12">
        <v>91.893402293350974</v>
      </c>
      <c r="Q839" s="13">
        <v>0</v>
      </c>
      <c r="R839" s="13">
        <f t="shared" si="69"/>
        <v>3.2876800631073877</v>
      </c>
      <c r="S839" s="14">
        <v>71.409034628534343</v>
      </c>
    </row>
    <row r="840" spans="1:19" x14ac:dyDescent="0.3">
      <c r="A840">
        <f>VALUE(LEFT('SBB FNF CDEC Data'!L840,4))</f>
        <v>1991</v>
      </c>
      <c r="B840">
        <f>VALUE(RIGHT(LEFT('SBB FNF CDEC Data'!L840,6),2))</f>
        <v>8</v>
      </c>
      <c r="C840">
        <f t="shared" si="65"/>
        <v>1991</v>
      </c>
      <c r="D840" s="12">
        <v>95.45439542011853</v>
      </c>
      <c r="E840" s="13">
        <v>0</v>
      </c>
      <c r="F840" s="13">
        <f t="shared" si="66"/>
        <v>2.6103562078297671</v>
      </c>
      <c r="G840" s="14">
        <v>32.655361358492755</v>
      </c>
      <c r="H840" s="12">
        <v>113.17369055284045</v>
      </c>
      <c r="I840" s="13">
        <v>0</v>
      </c>
      <c r="J840" s="13">
        <f t="shared" si="67"/>
        <v>2.6396756690568539</v>
      </c>
      <c r="K840" s="14">
        <v>2.5000000001652891</v>
      </c>
      <c r="L840" s="12">
        <v>89.34213939572318</v>
      </c>
      <c r="M840" s="13">
        <v>0</v>
      </c>
      <c r="N840" s="13">
        <f t="shared" si="68"/>
        <v>2.5506200744892169</v>
      </c>
      <c r="O840" s="14">
        <v>34.115702637311728</v>
      </c>
      <c r="P840" s="12">
        <v>89.630955033399587</v>
      </c>
      <c r="Q840" s="13">
        <v>0</v>
      </c>
      <c r="R840" s="13">
        <f t="shared" si="69"/>
        <v>2.2624472599513865</v>
      </c>
      <c r="S840" s="14">
        <v>0</v>
      </c>
    </row>
    <row r="841" spans="1:19" x14ac:dyDescent="0.3">
      <c r="A841">
        <f>VALUE(LEFT('SBB FNF CDEC Data'!L841,4))</f>
        <v>1991</v>
      </c>
      <c r="B841">
        <f>VALUE(RIGHT(LEFT('SBB FNF CDEC Data'!L841,6),2))</f>
        <v>9</v>
      </c>
      <c r="C841">
        <f t="shared" si="65"/>
        <v>1991</v>
      </c>
      <c r="D841" s="12">
        <v>90.946931589540142</v>
      </c>
      <c r="E841" s="13">
        <v>0</v>
      </c>
      <c r="F841" s="13">
        <f t="shared" si="66"/>
        <v>2.0074638304130987</v>
      </c>
      <c r="G841" s="14">
        <v>2.5000000001652891</v>
      </c>
      <c r="H841" s="12">
        <v>108.42237377242414</v>
      </c>
      <c r="I841" s="13">
        <v>0</v>
      </c>
      <c r="J841" s="13">
        <f t="shared" si="67"/>
        <v>2.2513167802510283</v>
      </c>
      <c r="K841" s="14">
        <v>2.5000000001652891</v>
      </c>
      <c r="L841" s="12">
        <v>84.918028076190836</v>
      </c>
      <c r="M841" s="13">
        <v>0</v>
      </c>
      <c r="N841" s="13">
        <f t="shared" si="68"/>
        <v>1.9241113193670545</v>
      </c>
      <c r="O841" s="14">
        <v>2.5000000001652891</v>
      </c>
      <c r="P841" s="12">
        <v>87.685858966676491</v>
      </c>
      <c r="Q841" s="13">
        <v>0</v>
      </c>
      <c r="R841" s="13">
        <f t="shared" si="69"/>
        <v>1.9450960667230959</v>
      </c>
      <c r="S841" s="14">
        <v>0</v>
      </c>
    </row>
    <row r="842" spans="1:19" x14ac:dyDescent="0.3">
      <c r="A842">
        <f>VALUE(LEFT('SBB FNF CDEC Data'!L842,4))</f>
        <v>1991</v>
      </c>
      <c r="B842">
        <f>VALUE(RIGHT(LEFT('SBB FNF CDEC Data'!L842,6),2))</f>
        <v>10</v>
      </c>
      <c r="C842">
        <f t="shared" si="65"/>
        <v>1992</v>
      </c>
      <c r="D842" s="12">
        <v>89.599843076948147</v>
      </c>
      <c r="E842" s="13">
        <v>0</v>
      </c>
      <c r="F842" s="13">
        <f t="shared" si="66"/>
        <v>1.3470885125919949</v>
      </c>
      <c r="G842" s="14">
        <v>0</v>
      </c>
      <c r="H842" s="12">
        <v>106.91146078472762</v>
      </c>
      <c r="I842" s="13">
        <v>0</v>
      </c>
      <c r="J842" s="13">
        <f t="shared" si="67"/>
        <v>1.5109129876965142</v>
      </c>
      <c r="K842" s="14">
        <v>0</v>
      </c>
      <c r="L842" s="12">
        <v>83.627358128095409</v>
      </c>
      <c r="M842" s="13">
        <v>0</v>
      </c>
      <c r="N842" s="13">
        <f t="shared" si="68"/>
        <v>1.2906699480954273</v>
      </c>
      <c r="O842" s="14">
        <v>0</v>
      </c>
      <c r="P842" s="12">
        <v>86.376637291413275</v>
      </c>
      <c r="Q842" s="13">
        <v>7.3842243591052889E-3</v>
      </c>
      <c r="R842" s="13">
        <f t="shared" si="69"/>
        <v>1.3166058996223222</v>
      </c>
      <c r="S842" s="14">
        <v>0</v>
      </c>
    </row>
    <row r="843" spans="1:19" x14ac:dyDescent="0.3">
      <c r="A843">
        <f>VALUE(LEFT('SBB FNF CDEC Data'!L843,4))</f>
        <v>1991</v>
      </c>
      <c r="B843">
        <f>VALUE(RIGHT(LEFT('SBB FNF CDEC Data'!L843,6),2))</f>
        <v>11</v>
      </c>
      <c r="C843">
        <f t="shared" si="65"/>
        <v>1992</v>
      </c>
      <c r="D843" s="12">
        <v>89.257279251994618</v>
      </c>
      <c r="E843" s="13">
        <v>0</v>
      </c>
      <c r="F843" s="13">
        <f t="shared" si="66"/>
        <v>0.34256382495352966</v>
      </c>
      <c r="G843" s="14">
        <v>0</v>
      </c>
      <c r="H843" s="12">
        <v>106.52731068800399</v>
      </c>
      <c r="I843" s="13">
        <v>0</v>
      </c>
      <c r="J843" s="13">
        <f t="shared" si="67"/>
        <v>0.38415009672362999</v>
      </c>
      <c r="K843" s="14">
        <v>0</v>
      </c>
      <c r="L843" s="12">
        <v>83.299141511266427</v>
      </c>
      <c r="M843" s="13">
        <v>0</v>
      </c>
      <c r="N843" s="13">
        <f t="shared" si="68"/>
        <v>0.32821661682898196</v>
      </c>
      <c r="O843" s="14">
        <v>0</v>
      </c>
      <c r="P843" s="12">
        <v>86.04181630794524</v>
      </c>
      <c r="Q843" s="13">
        <v>0</v>
      </c>
      <c r="R843" s="13">
        <f t="shared" si="69"/>
        <v>0.33482098346803468</v>
      </c>
      <c r="S843" s="14">
        <v>0</v>
      </c>
    </row>
    <row r="844" spans="1:19" x14ac:dyDescent="0.3">
      <c r="A844">
        <f>VALUE(LEFT('SBB FNF CDEC Data'!L844,4))</f>
        <v>1991</v>
      </c>
      <c r="B844">
        <f>VALUE(RIGHT(LEFT('SBB FNF CDEC Data'!L844,6),2))</f>
        <v>12</v>
      </c>
      <c r="C844">
        <f t="shared" si="65"/>
        <v>1992</v>
      </c>
      <c r="D844" s="12">
        <v>89.798468859609784</v>
      </c>
      <c r="E844" s="13">
        <v>0</v>
      </c>
      <c r="F844" s="13">
        <f t="shared" si="66"/>
        <v>-0.54118960761516632</v>
      </c>
      <c r="G844" s="14">
        <v>0</v>
      </c>
      <c r="H844" s="12">
        <v>107.13419917116302</v>
      </c>
      <c r="I844" s="13">
        <v>0</v>
      </c>
      <c r="J844" s="13">
        <f t="shared" si="67"/>
        <v>-0.60688848315902533</v>
      </c>
      <c r="K844" s="14">
        <v>0</v>
      </c>
      <c r="L844" s="12">
        <v>83.817665094714144</v>
      </c>
      <c r="M844" s="13">
        <v>0</v>
      </c>
      <c r="N844" s="13">
        <f t="shared" si="68"/>
        <v>-0.51852358344771687</v>
      </c>
      <c r="O844" s="14">
        <v>0</v>
      </c>
      <c r="P844" s="12">
        <v>86.570773610103444</v>
      </c>
      <c r="Q844" s="13">
        <v>0</v>
      </c>
      <c r="R844" s="13">
        <f t="shared" si="69"/>
        <v>-0.52895730215820436</v>
      </c>
      <c r="S844" s="14">
        <v>0</v>
      </c>
    </row>
    <row r="845" spans="1:19" x14ac:dyDescent="0.3">
      <c r="A845">
        <f>VALUE(LEFT('SBB FNF CDEC Data'!L845,4))</f>
        <v>1992</v>
      </c>
      <c r="B845">
        <f>VALUE(RIGHT(LEFT('SBB FNF CDEC Data'!L845,6),2))</f>
        <v>1</v>
      </c>
      <c r="C845">
        <f t="shared" si="65"/>
        <v>1992</v>
      </c>
      <c r="D845" s="12">
        <v>90.089684401416591</v>
      </c>
      <c r="E845" s="13">
        <v>0</v>
      </c>
      <c r="F845" s="13">
        <f t="shared" si="66"/>
        <v>-0.29121554180680675</v>
      </c>
      <c r="G845" s="14">
        <v>0</v>
      </c>
      <c r="H845" s="12">
        <v>107.46076622528545</v>
      </c>
      <c r="I845" s="13">
        <v>0</v>
      </c>
      <c r="J845" s="13">
        <f t="shared" si="67"/>
        <v>-0.32656705412243525</v>
      </c>
      <c r="K845" s="14">
        <v>0</v>
      </c>
      <c r="L845" s="12">
        <v>84.096683989697638</v>
      </c>
      <c r="M845" s="13">
        <v>0</v>
      </c>
      <c r="N845" s="13">
        <f t="shared" si="68"/>
        <v>-0.27901889498349419</v>
      </c>
      <c r="O845" s="14">
        <v>0</v>
      </c>
      <c r="P845" s="12">
        <v>86.857866202992582</v>
      </c>
      <c r="Q845" s="13">
        <v>2.4567815518484809E-3</v>
      </c>
      <c r="R845" s="13">
        <f t="shared" si="69"/>
        <v>-0.28463581133728966</v>
      </c>
      <c r="S845" s="14">
        <v>0</v>
      </c>
    </row>
    <row r="846" spans="1:19" x14ac:dyDescent="0.3">
      <c r="A846">
        <f>VALUE(LEFT('SBB FNF CDEC Data'!L846,4))</f>
        <v>1992</v>
      </c>
      <c r="B846">
        <f>VALUE(RIGHT(LEFT('SBB FNF CDEC Data'!L846,6),2))</f>
        <v>2</v>
      </c>
      <c r="C846">
        <f t="shared" si="65"/>
        <v>1992</v>
      </c>
      <c r="D846" s="12">
        <v>151.23362708588922</v>
      </c>
      <c r="E846" s="13">
        <v>59.448347755125582</v>
      </c>
      <c r="F846" s="13">
        <f t="shared" si="66"/>
        <v>-1.6955949293470525</v>
      </c>
      <c r="G846" s="14">
        <v>0</v>
      </c>
      <c r="H846" s="12">
        <v>168.77119425275686</v>
      </c>
      <c r="I846" s="13">
        <v>59.448365073301716</v>
      </c>
      <c r="J846" s="13">
        <f t="shared" si="67"/>
        <v>-1.8620629541696871</v>
      </c>
      <c r="K846" s="14">
        <v>0</v>
      </c>
      <c r="L846" s="12">
        <v>145.18270313985795</v>
      </c>
      <c r="M846" s="13">
        <v>59.449220235367498</v>
      </c>
      <c r="N846" s="13">
        <f t="shared" si="68"/>
        <v>-1.6367989147928128</v>
      </c>
      <c r="O846" s="14">
        <v>0</v>
      </c>
      <c r="P846" s="12">
        <v>147.92494729180152</v>
      </c>
      <c r="Q846" s="13">
        <v>59.403415554209047</v>
      </c>
      <c r="R846" s="13">
        <f t="shared" si="69"/>
        <v>-1.6636655345998861</v>
      </c>
      <c r="S846" s="14">
        <v>0</v>
      </c>
    </row>
    <row r="847" spans="1:19" x14ac:dyDescent="0.3">
      <c r="A847">
        <f>VALUE(LEFT('SBB FNF CDEC Data'!L847,4))</f>
        <v>1992</v>
      </c>
      <c r="B847">
        <f>VALUE(RIGHT(LEFT('SBB FNF CDEC Data'!L847,6),2))</f>
        <v>3</v>
      </c>
      <c r="C847">
        <f t="shared" si="65"/>
        <v>1992</v>
      </c>
      <c r="D847" s="12">
        <v>268.26119106693812</v>
      </c>
      <c r="E847" s="13">
        <v>115.93156410665812</v>
      </c>
      <c r="F847" s="13">
        <f t="shared" si="66"/>
        <v>-1.0959998743907846</v>
      </c>
      <c r="G847" s="14">
        <v>0</v>
      </c>
      <c r="H847" s="12">
        <v>287.20319918698777</v>
      </c>
      <c r="I847" s="13">
        <v>117.27600005591836</v>
      </c>
      <c r="J847" s="13">
        <f t="shared" si="67"/>
        <v>-1.156004878312558</v>
      </c>
      <c r="K847" s="14">
        <v>0</v>
      </c>
      <c r="L847" s="12">
        <v>263.01221151285847</v>
      </c>
      <c r="M847" s="13">
        <v>116.75209563268389</v>
      </c>
      <c r="N847" s="13">
        <f t="shared" si="68"/>
        <v>-1.0774127403166318</v>
      </c>
      <c r="O847" s="14">
        <v>0</v>
      </c>
      <c r="P847" s="12">
        <v>234.95239304917905</v>
      </c>
      <c r="Q847" s="13">
        <v>85.991677719938551</v>
      </c>
      <c r="R847" s="13">
        <f t="shared" si="69"/>
        <v>-1.0357680374389844</v>
      </c>
      <c r="S847" s="14">
        <v>0</v>
      </c>
    </row>
    <row r="848" spans="1:19" x14ac:dyDescent="0.3">
      <c r="A848">
        <f>VALUE(LEFT('SBB FNF CDEC Data'!L848,4))</f>
        <v>1992</v>
      </c>
      <c r="B848">
        <f>VALUE(RIGHT(LEFT('SBB FNF CDEC Data'!L848,6),2))</f>
        <v>4</v>
      </c>
      <c r="C848">
        <f t="shared" si="65"/>
        <v>1992</v>
      </c>
      <c r="D848" s="12">
        <v>257.07986552875241</v>
      </c>
      <c r="E848" s="13">
        <v>0</v>
      </c>
      <c r="F848" s="13">
        <f t="shared" si="66"/>
        <v>1.4540380884415818</v>
      </c>
      <c r="G848" s="14">
        <v>9.7272874497441357</v>
      </c>
      <c r="H848" s="12">
        <v>275.99143729466857</v>
      </c>
      <c r="I848" s="13">
        <v>0</v>
      </c>
      <c r="J848" s="13">
        <f t="shared" si="67"/>
        <v>1.5027122980814536</v>
      </c>
      <c r="K848" s="14">
        <v>9.709049594237749</v>
      </c>
      <c r="L848" s="12">
        <v>251.8446027588615</v>
      </c>
      <c r="M848" s="13">
        <v>0</v>
      </c>
      <c r="N848" s="13">
        <f t="shared" si="68"/>
        <v>1.4405568745030557</v>
      </c>
      <c r="O848" s="14">
        <v>9.7270518794939171</v>
      </c>
      <c r="P848" s="12">
        <v>223.71049044098856</v>
      </c>
      <c r="Q848" s="13">
        <v>0</v>
      </c>
      <c r="R848" s="13">
        <f t="shared" si="69"/>
        <v>1.3682996355341217</v>
      </c>
      <c r="S848" s="14">
        <v>9.8736029726563643</v>
      </c>
    </row>
    <row r="849" spans="1:19" x14ac:dyDescent="0.3">
      <c r="A849">
        <f>VALUE(LEFT('SBB FNF CDEC Data'!L849,4))</f>
        <v>1992</v>
      </c>
      <c r="B849">
        <f>VALUE(RIGHT(LEFT('SBB FNF CDEC Data'!L849,6),2))</f>
        <v>5</v>
      </c>
      <c r="C849">
        <f t="shared" si="65"/>
        <v>1992</v>
      </c>
      <c r="D849" s="12">
        <v>127.79719045399739</v>
      </c>
      <c r="E849" s="13">
        <v>0</v>
      </c>
      <c r="F849" s="13">
        <f t="shared" si="66"/>
        <v>3.2085347169024914</v>
      </c>
      <c r="G849" s="14">
        <v>126.07414035785253</v>
      </c>
      <c r="H849" s="12">
        <v>134.52720097034251</v>
      </c>
      <c r="I849" s="13">
        <v>0</v>
      </c>
      <c r="J849" s="13">
        <f t="shared" si="67"/>
        <v>3.2916098872603925</v>
      </c>
      <c r="K849" s="14">
        <v>138.17262643706567</v>
      </c>
      <c r="L849" s="12">
        <v>127.44577304087348</v>
      </c>
      <c r="M849" s="13">
        <v>0</v>
      </c>
      <c r="N849" s="13">
        <f t="shared" si="68"/>
        <v>3.1904346480748558</v>
      </c>
      <c r="O849" s="14">
        <v>121.20839506991317</v>
      </c>
      <c r="P849" s="12">
        <v>98.612842733158033</v>
      </c>
      <c r="Q849" s="13">
        <v>0</v>
      </c>
      <c r="R849" s="13">
        <f t="shared" si="69"/>
        <v>3.0058693289052911</v>
      </c>
      <c r="S849" s="14">
        <v>122.09177837892524</v>
      </c>
    </row>
    <row r="850" spans="1:19" x14ac:dyDescent="0.3">
      <c r="A850">
        <f>VALUE(LEFT('SBB FNF CDEC Data'!L850,4))</f>
        <v>1992</v>
      </c>
      <c r="B850">
        <f>VALUE(RIGHT(LEFT('SBB FNF CDEC Data'!L850,6),2))</f>
        <v>6</v>
      </c>
      <c r="C850">
        <f t="shared" si="65"/>
        <v>1992</v>
      </c>
      <c r="D850" s="12">
        <v>121.70401497321865</v>
      </c>
      <c r="E850" s="13">
        <v>0</v>
      </c>
      <c r="F850" s="13">
        <f t="shared" si="66"/>
        <v>2.1600283852121889</v>
      </c>
      <c r="G850" s="14">
        <v>3.9331470955665511</v>
      </c>
      <c r="H850" s="12">
        <v>129.46338376132732</v>
      </c>
      <c r="I850" s="13">
        <v>0</v>
      </c>
      <c r="J850" s="13">
        <f t="shared" si="67"/>
        <v>2.2230885861878664</v>
      </c>
      <c r="K850" s="14">
        <v>2.8407286228273176</v>
      </c>
      <c r="L850" s="12">
        <v>120.80953387188268</v>
      </c>
      <c r="M850" s="13">
        <v>0</v>
      </c>
      <c r="N850" s="13">
        <f t="shared" si="68"/>
        <v>2.1546060265658129</v>
      </c>
      <c r="O850" s="14">
        <v>4.4816331424249851</v>
      </c>
      <c r="P850" s="12">
        <v>94.258286884059174</v>
      </c>
      <c r="Q850" s="13">
        <v>0</v>
      </c>
      <c r="R850" s="13">
        <f t="shared" si="69"/>
        <v>1.8545558489335692</v>
      </c>
      <c r="S850" s="14">
        <v>2.5000000001652891</v>
      </c>
    </row>
    <row r="851" spans="1:19" x14ac:dyDescent="0.3">
      <c r="A851">
        <f>VALUE(LEFT('SBB FNF CDEC Data'!L851,4))</f>
        <v>1992</v>
      </c>
      <c r="B851">
        <f>VALUE(RIGHT(LEFT('SBB FNF CDEC Data'!L851,6),2))</f>
        <v>7</v>
      </c>
      <c r="C851">
        <f t="shared" si="65"/>
        <v>1992</v>
      </c>
      <c r="D851" s="12">
        <v>116.48359224551056</v>
      </c>
      <c r="E851" s="13">
        <v>0</v>
      </c>
      <c r="F851" s="13">
        <f t="shared" si="66"/>
        <v>2.7204227275427941</v>
      </c>
      <c r="G851" s="14">
        <v>2.5000000001652891</v>
      </c>
      <c r="H851" s="12">
        <v>124.15639965455347</v>
      </c>
      <c r="I851" s="13">
        <v>0</v>
      </c>
      <c r="J851" s="13">
        <f t="shared" si="67"/>
        <v>2.8069841066085646</v>
      </c>
      <c r="K851" s="14">
        <v>2.5000000001652891</v>
      </c>
      <c r="L851" s="12">
        <v>115.59908972874693</v>
      </c>
      <c r="M851" s="13">
        <v>0</v>
      </c>
      <c r="N851" s="13">
        <f t="shared" si="68"/>
        <v>2.7104441429704567</v>
      </c>
      <c r="O851" s="14">
        <v>2.5000000001652891</v>
      </c>
      <c r="P851" s="12">
        <v>91.921613913233159</v>
      </c>
      <c r="Q851" s="13">
        <v>0</v>
      </c>
      <c r="R851" s="13">
        <f t="shared" si="69"/>
        <v>2.3366729708260152</v>
      </c>
      <c r="S851" s="14">
        <v>0</v>
      </c>
    </row>
    <row r="852" spans="1:19" x14ac:dyDescent="0.3">
      <c r="A852">
        <f>VALUE(LEFT('SBB FNF CDEC Data'!L852,4))</f>
        <v>1992</v>
      </c>
      <c r="B852">
        <f>VALUE(RIGHT(LEFT('SBB FNF CDEC Data'!L852,6),2))</f>
        <v>8</v>
      </c>
      <c r="C852">
        <f t="shared" si="65"/>
        <v>1992</v>
      </c>
      <c r="D852" s="12">
        <v>111.0928582896707</v>
      </c>
      <c r="E852" s="13">
        <v>0</v>
      </c>
      <c r="F852" s="13">
        <f t="shared" si="66"/>
        <v>2.8907339556745741</v>
      </c>
      <c r="G852" s="14">
        <v>2.5000000001652891</v>
      </c>
      <c r="H852" s="12">
        <v>85.803396824732829</v>
      </c>
      <c r="I852" s="13">
        <v>0</v>
      </c>
      <c r="J852" s="13">
        <f t="shared" si="67"/>
        <v>2.7853507563416002</v>
      </c>
      <c r="K852" s="14">
        <v>35.567652073479039</v>
      </c>
      <c r="L852" s="12">
        <v>110.22009766397973</v>
      </c>
      <c r="M852" s="13">
        <v>0</v>
      </c>
      <c r="N852" s="13">
        <f t="shared" si="68"/>
        <v>2.8789920646019143</v>
      </c>
      <c r="O852" s="14">
        <v>2.5000000001652891</v>
      </c>
      <c r="P852" s="12">
        <v>89.423357029760922</v>
      </c>
      <c r="Q852" s="13">
        <v>0</v>
      </c>
      <c r="R852" s="13">
        <f t="shared" si="69"/>
        <v>2.4982568834722372</v>
      </c>
      <c r="S852" s="14">
        <v>0</v>
      </c>
    </row>
    <row r="853" spans="1:19" x14ac:dyDescent="0.3">
      <c r="A853">
        <f>VALUE(LEFT('SBB FNF CDEC Data'!L853,4))</f>
        <v>1992</v>
      </c>
      <c r="B853">
        <f>VALUE(RIGHT(LEFT('SBB FNF CDEC Data'!L853,6),2))</f>
        <v>9</v>
      </c>
      <c r="C853">
        <f t="shared" si="65"/>
        <v>1992</v>
      </c>
      <c r="D853" s="12">
        <v>106.45754882130397</v>
      </c>
      <c r="E853" s="13">
        <v>0</v>
      </c>
      <c r="F853" s="13">
        <f t="shared" si="66"/>
        <v>2.1353094682014389</v>
      </c>
      <c r="G853" s="14">
        <v>2.5000000001652891</v>
      </c>
      <c r="H853" s="12">
        <v>82.419776761894155</v>
      </c>
      <c r="I853" s="13">
        <v>0</v>
      </c>
      <c r="J853" s="13">
        <f t="shared" si="67"/>
        <v>1.8067914615398151</v>
      </c>
      <c r="K853" s="14">
        <v>1.5768286012988584</v>
      </c>
      <c r="L853" s="12">
        <v>107.88806685667579</v>
      </c>
      <c r="M853" s="13">
        <v>0</v>
      </c>
      <c r="N853" s="13">
        <f t="shared" si="68"/>
        <v>2.1368675687069882</v>
      </c>
      <c r="O853" s="14">
        <v>0.1951632385969487</v>
      </c>
      <c r="P853" s="12">
        <v>87.558855734308679</v>
      </c>
      <c r="Q853" s="13">
        <v>0</v>
      </c>
      <c r="R853" s="13">
        <f t="shared" si="69"/>
        <v>1.8645012954522429</v>
      </c>
      <c r="S853" s="14">
        <v>0</v>
      </c>
    </row>
    <row r="854" spans="1:19" x14ac:dyDescent="0.3">
      <c r="A854">
        <f>VALUE(LEFT('SBB FNF CDEC Data'!L854,4))</f>
        <v>1992</v>
      </c>
      <c r="B854">
        <f>VALUE(RIGHT(LEFT('SBB FNF CDEC Data'!L854,6),2))</f>
        <v>10</v>
      </c>
      <c r="C854">
        <f t="shared" si="65"/>
        <v>1993</v>
      </c>
      <c r="D854" s="12">
        <v>105.84031134408843</v>
      </c>
      <c r="E854" s="13">
        <v>0</v>
      </c>
      <c r="F854" s="13">
        <f t="shared" si="66"/>
        <v>0.61723747721553934</v>
      </c>
      <c r="G854" s="14">
        <v>0</v>
      </c>
      <c r="H854" s="12">
        <v>81.895584140808808</v>
      </c>
      <c r="I854" s="13">
        <v>0</v>
      </c>
      <c r="J854" s="13">
        <f t="shared" si="67"/>
        <v>0.52419262108534781</v>
      </c>
      <c r="K854" s="14">
        <v>0</v>
      </c>
      <c r="L854" s="12">
        <v>107.26526135427248</v>
      </c>
      <c r="M854" s="13">
        <v>0</v>
      </c>
      <c r="N854" s="13">
        <f t="shared" si="68"/>
        <v>0.62280550240330967</v>
      </c>
      <c r="O854" s="14">
        <v>0</v>
      </c>
      <c r="P854" s="12">
        <v>90.433861417969325</v>
      </c>
      <c r="Q854" s="13">
        <v>3.4257206342391662</v>
      </c>
      <c r="R854" s="13">
        <f t="shared" si="69"/>
        <v>0.55071495057852005</v>
      </c>
      <c r="S854" s="14">
        <v>0</v>
      </c>
    </row>
    <row r="855" spans="1:19" x14ac:dyDescent="0.3">
      <c r="A855">
        <f>VALUE(LEFT('SBB FNF CDEC Data'!L855,4))</f>
        <v>1992</v>
      </c>
      <c r="B855">
        <f>VALUE(RIGHT(LEFT('SBB FNF CDEC Data'!L855,6),2))</f>
        <v>11</v>
      </c>
      <c r="C855">
        <f t="shared" si="65"/>
        <v>1993</v>
      </c>
      <c r="D855" s="12">
        <v>105.43091358465993</v>
      </c>
      <c r="E855" s="13">
        <v>0</v>
      </c>
      <c r="F855" s="13">
        <f t="shared" si="66"/>
        <v>0.40939775942850076</v>
      </c>
      <c r="G855" s="14">
        <v>0</v>
      </c>
      <c r="H855" s="12">
        <v>81.547900643770674</v>
      </c>
      <c r="I855" s="13">
        <v>0</v>
      </c>
      <c r="J855" s="13">
        <f t="shared" si="67"/>
        <v>0.34768349703813328</v>
      </c>
      <c r="K855" s="14">
        <v>0</v>
      </c>
      <c r="L855" s="12">
        <v>106.85218698681676</v>
      </c>
      <c r="M855" s="13">
        <v>0</v>
      </c>
      <c r="N855" s="13">
        <f t="shared" si="68"/>
        <v>0.4130743674557209</v>
      </c>
      <c r="O855" s="14">
        <v>0</v>
      </c>
      <c r="P855" s="12">
        <v>90.419545793327515</v>
      </c>
      <c r="Q855" s="13">
        <v>0.35583267041363209</v>
      </c>
      <c r="R855" s="13">
        <f t="shared" si="69"/>
        <v>0.37014829505544222</v>
      </c>
      <c r="S855" s="14">
        <v>0</v>
      </c>
    </row>
    <row r="856" spans="1:19" x14ac:dyDescent="0.3">
      <c r="A856">
        <f>VALUE(LEFT('SBB FNF CDEC Data'!L856,4))</f>
        <v>1992</v>
      </c>
      <c r="B856">
        <f>VALUE(RIGHT(LEFT('SBB FNF CDEC Data'!L856,6),2))</f>
        <v>12</v>
      </c>
      <c r="C856">
        <f t="shared" si="65"/>
        <v>1993</v>
      </c>
      <c r="D856" s="12">
        <v>176.25647698451377</v>
      </c>
      <c r="E856" s="13">
        <v>69.138953033604466</v>
      </c>
      <c r="F856" s="13">
        <f t="shared" si="66"/>
        <v>-1.6866103662493686</v>
      </c>
      <c r="G856" s="14">
        <v>0</v>
      </c>
      <c r="H856" s="12">
        <v>151.9663048043125</v>
      </c>
      <c r="I856" s="13">
        <v>68.941364709425315</v>
      </c>
      <c r="J856" s="13">
        <f t="shared" si="67"/>
        <v>-1.4770394511165108</v>
      </c>
      <c r="K856" s="14">
        <v>0</v>
      </c>
      <c r="L856" s="12">
        <v>177.63863212611093</v>
      </c>
      <c r="M856" s="13">
        <v>69.087638836983174</v>
      </c>
      <c r="N856" s="13">
        <f t="shared" si="68"/>
        <v>-1.6988063023109987</v>
      </c>
      <c r="O856" s="14">
        <v>0</v>
      </c>
      <c r="P856" s="12">
        <v>160.83151411727326</v>
      </c>
      <c r="Q856" s="13">
        <v>68.857767090554674</v>
      </c>
      <c r="R856" s="13">
        <f t="shared" si="69"/>
        <v>-1.5542012333910691</v>
      </c>
      <c r="S856" s="14">
        <v>0</v>
      </c>
    </row>
    <row r="857" spans="1:19" x14ac:dyDescent="0.3">
      <c r="A857">
        <f>VALUE(LEFT('SBB FNF CDEC Data'!L857,4))</f>
        <v>1993</v>
      </c>
      <c r="B857">
        <f>VALUE(RIGHT(LEFT('SBB FNF CDEC Data'!L857,6),2))</f>
        <v>1</v>
      </c>
      <c r="C857">
        <f t="shared" si="65"/>
        <v>1993</v>
      </c>
      <c r="D857" s="12">
        <v>347.23155430226836</v>
      </c>
      <c r="E857" s="13">
        <v>166.30445214609486</v>
      </c>
      <c r="F857" s="13">
        <f t="shared" si="66"/>
        <v>-4.6706251716597365</v>
      </c>
      <c r="G857" s="14">
        <v>0</v>
      </c>
      <c r="H857" s="12">
        <v>322.64502302822393</v>
      </c>
      <c r="I857" s="13">
        <v>166.30445214609438</v>
      </c>
      <c r="J857" s="13">
        <f t="shared" si="67"/>
        <v>-4.3742660778170546</v>
      </c>
      <c r="K857" s="14">
        <v>0</v>
      </c>
      <c r="L857" s="12">
        <v>348.63057281734501</v>
      </c>
      <c r="M857" s="13">
        <v>166.30445214609469</v>
      </c>
      <c r="N857" s="13">
        <f t="shared" si="68"/>
        <v>-4.687488545139388</v>
      </c>
      <c r="O857" s="14">
        <v>0</v>
      </c>
      <c r="P857" s="12">
        <v>331.61839482676578</v>
      </c>
      <c r="Q857" s="13">
        <v>166.30445214609398</v>
      </c>
      <c r="R857" s="13">
        <f t="shared" si="69"/>
        <v>-4.4824285633985426</v>
      </c>
      <c r="S857" s="14">
        <v>0</v>
      </c>
    </row>
    <row r="858" spans="1:19" x14ac:dyDescent="0.3">
      <c r="A858">
        <f>VALUE(LEFT('SBB FNF CDEC Data'!L858,4))</f>
        <v>1993</v>
      </c>
      <c r="B858">
        <f>VALUE(RIGHT(LEFT('SBB FNF CDEC Data'!L858,6),2))</f>
        <v>2</v>
      </c>
      <c r="C858">
        <f t="shared" si="65"/>
        <v>1993</v>
      </c>
      <c r="D858" s="12">
        <v>474.55409656641029</v>
      </c>
      <c r="E858" s="13">
        <v>123.4629453064745</v>
      </c>
      <c r="F858" s="13">
        <f t="shared" si="66"/>
        <v>-3.8595969576674349</v>
      </c>
      <c r="G858" s="14">
        <v>0</v>
      </c>
      <c r="H858" s="12">
        <v>449.88153015557276</v>
      </c>
      <c r="I858" s="13">
        <v>123.45620707177947</v>
      </c>
      <c r="J858" s="13">
        <f t="shared" si="67"/>
        <v>-3.7803000555693558</v>
      </c>
      <c r="K858" s="14">
        <v>0</v>
      </c>
      <c r="L858" s="12">
        <v>475.96096283444331</v>
      </c>
      <c r="M858" s="13">
        <v>123.46453350773503</v>
      </c>
      <c r="N858" s="13">
        <f t="shared" si="68"/>
        <v>-3.8658565093632689</v>
      </c>
      <c r="O858" s="14">
        <v>0</v>
      </c>
      <c r="P858" s="12">
        <v>458.86455967911002</v>
      </c>
      <c r="Q858" s="13">
        <v>123.44435264854262</v>
      </c>
      <c r="R858" s="13">
        <f t="shared" si="69"/>
        <v>-3.8018122038016173</v>
      </c>
      <c r="S858" s="14">
        <v>0</v>
      </c>
    </row>
    <row r="859" spans="1:19" x14ac:dyDescent="0.3">
      <c r="A859">
        <f>VALUE(LEFT('SBB FNF CDEC Data'!L859,4))</f>
        <v>1993</v>
      </c>
      <c r="B859">
        <f>VALUE(RIGHT(LEFT('SBB FNF CDEC Data'!L859,6),2))</f>
        <v>3</v>
      </c>
      <c r="C859">
        <f t="shared" si="65"/>
        <v>1993</v>
      </c>
      <c r="D859" s="12">
        <v>616.35371907504941</v>
      </c>
      <c r="E859" s="13">
        <v>142.40250977408652</v>
      </c>
      <c r="F859" s="13">
        <f t="shared" si="66"/>
        <v>0.60288726544740712</v>
      </c>
      <c r="G859" s="14">
        <v>0</v>
      </c>
      <c r="H859" s="12">
        <v>592.21941951613235</v>
      </c>
      <c r="I859" s="13">
        <v>142.92611680007485</v>
      </c>
      <c r="J859" s="13">
        <f t="shared" si="67"/>
        <v>0.5882274395152649</v>
      </c>
      <c r="K859" s="14">
        <v>0</v>
      </c>
      <c r="L859" s="12">
        <v>617.75035204890696</v>
      </c>
      <c r="M859" s="13">
        <v>142.39311788421531</v>
      </c>
      <c r="N859" s="13">
        <f t="shared" si="68"/>
        <v>0.60372866975166062</v>
      </c>
      <c r="O859" s="14">
        <v>0</v>
      </c>
      <c r="P859" s="12">
        <v>600.96519270939802</v>
      </c>
      <c r="Q859" s="13">
        <v>142.69419038595234</v>
      </c>
      <c r="R859" s="13">
        <f t="shared" si="69"/>
        <v>0.59355735566433054</v>
      </c>
      <c r="S859" s="14">
        <v>0</v>
      </c>
    </row>
    <row r="860" spans="1:19" x14ac:dyDescent="0.3">
      <c r="A860">
        <f>VALUE(LEFT('SBB FNF CDEC Data'!L860,4))</f>
        <v>1993</v>
      </c>
      <c r="B860">
        <f>VALUE(RIGHT(LEFT('SBB FNF CDEC Data'!L860,6),2))</f>
        <v>4</v>
      </c>
      <c r="C860">
        <f t="shared" si="65"/>
        <v>1993</v>
      </c>
      <c r="D860" s="12">
        <v>614.2227178636723</v>
      </c>
      <c r="E860" s="13">
        <v>0</v>
      </c>
      <c r="F860" s="13">
        <f t="shared" si="66"/>
        <v>2.1310012113771108</v>
      </c>
      <c r="G860" s="14">
        <v>0</v>
      </c>
      <c r="H860" s="12">
        <v>590.13653433514855</v>
      </c>
      <c r="I860" s="13">
        <v>0</v>
      </c>
      <c r="J860" s="13">
        <f t="shared" si="67"/>
        <v>2.0828851809837943</v>
      </c>
      <c r="K860" s="14">
        <v>0</v>
      </c>
      <c r="L860" s="12">
        <v>615.61656094950979</v>
      </c>
      <c r="M860" s="13">
        <v>0</v>
      </c>
      <c r="N860" s="13">
        <f t="shared" si="68"/>
        <v>2.1337910993971718</v>
      </c>
      <c r="O860" s="14">
        <v>0</v>
      </c>
      <c r="P860" s="12">
        <v>598.86492875117926</v>
      </c>
      <c r="Q860" s="13">
        <v>0</v>
      </c>
      <c r="R860" s="13">
        <f t="shared" si="69"/>
        <v>2.1002639582187612</v>
      </c>
      <c r="S860" s="14">
        <v>0</v>
      </c>
    </row>
    <row r="861" spans="1:19" x14ac:dyDescent="0.3">
      <c r="A861">
        <f>VALUE(LEFT('SBB FNF CDEC Data'!L861,4))</f>
        <v>1993</v>
      </c>
      <c r="B861">
        <f>VALUE(RIGHT(LEFT('SBB FNF CDEC Data'!L861,6),2))</f>
        <v>5</v>
      </c>
      <c r="C861">
        <f t="shared" si="65"/>
        <v>1993</v>
      </c>
      <c r="D861" s="12">
        <v>611.60750253326933</v>
      </c>
      <c r="E861" s="13">
        <v>0</v>
      </c>
      <c r="F861" s="13">
        <f t="shared" si="66"/>
        <v>2.6152153304029753</v>
      </c>
      <c r="G861" s="14">
        <v>0</v>
      </c>
      <c r="H861" s="12">
        <v>587.58037885717215</v>
      </c>
      <c r="I861" s="13">
        <v>0</v>
      </c>
      <c r="J861" s="13">
        <f t="shared" si="67"/>
        <v>2.5561554779764037</v>
      </c>
      <c r="K861" s="14">
        <v>0</v>
      </c>
      <c r="L861" s="12">
        <v>612.99791766458634</v>
      </c>
      <c r="M861" s="13">
        <v>0</v>
      </c>
      <c r="N861" s="13">
        <f t="shared" si="68"/>
        <v>2.6186432849234507</v>
      </c>
      <c r="O861" s="14">
        <v>0</v>
      </c>
      <c r="P861" s="12">
        <v>596.28744571418258</v>
      </c>
      <c r="Q861" s="13">
        <v>0</v>
      </c>
      <c r="R861" s="13">
        <f t="shared" si="69"/>
        <v>2.5774830369966821</v>
      </c>
      <c r="S861" s="14">
        <v>0</v>
      </c>
    </row>
    <row r="862" spans="1:19" x14ac:dyDescent="0.3">
      <c r="A862">
        <f>VALUE(LEFT('SBB FNF CDEC Data'!L862,4))</f>
        <v>1993</v>
      </c>
      <c r="B862">
        <f>VALUE(RIGHT(LEFT('SBB FNF CDEC Data'!L862,6),2))</f>
        <v>6</v>
      </c>
      <c r="C862">
        <f t="shared" si="65"/>
        <v>1993</v>
      </c>
      <c r="D862" s="12">
        <v>725.89468416858836</v>
      </c>
      <c r="E862" s="13">
        <v>119.54588558544495</v>
      </c>
      <c r="F862" s="13">
        <f t="shared" si="66"/>
        <v>5.2587039501259198</v>
      </c>
      <c r="G862" s="14">
        <v>0</v>
      </c>
      <c r="H862" s="12">
        <v>701.96615003499755</v>
      </c>
      <c r="I862" s="13">
        <v>119.54588558544498</v>
      </c>
      <c r="J862" s="13">
        <f t="shared" si="67"/>
        <v>5.1601144076195737</v>
      </c>
      <c r="K862" s="14">
        <v>0</v>
      </c>
      <c r="L862" s="12">
        <v>727.28043414451793</v>
      </c>
      <c r="M862" s="13">
        <v>119.54588558544508</v>
      </c>
      <c r="N862" s="13">
        <f t="shared" si="68"/>
        <v>5.2633691055134904</v>
      </c>
      <c r="O862" s="14">
        <v>0</v>
      </c>
      <c r="P862" s="12">
        <v>710.63249536211993</v>
      </c>
      <c r="Q862" s="13">
        <v>119.54588558544505</v>
      </c>
      <c r="R862" s="13">
        <f t="shared" si="69"/>
        <v>5.2008359375077049</v>
      </c>
      <c r="S862" s="14">
        <v>0</v>
      </c>
    </row>
    <row r="863" spans="1:19" x14ac:dyDescent="0.3">
      <c r="A863">
        <f>VALUE(LEFT('SBB FNF CDEC Data'!L863,4))</f>
        <v>1993</v>
      </c>
      <c r="B863">
        <f>VALUE(RIGHT(LEFT('SBB FNF CDEC Data'!L863,6),2))</f>
        <v>7</v>
      </c>
      <c r="C863">
        <f t="shared" si="65"/>
        <v>1993</v>
      </c>
      <c r="D863" s="12">
        <v>709.29257038000912</v>
      </c>
      <c r="E863" s="13">
        <v>0</v>
      </c>
      <c r="F863" s="13">
        <f t="shared" si="66"/>
        <v>7.7109839144906385</v>
      </c>
      <c r="G863" s="14">
        <v>8.8911298740885929</v>
      </c>
      <c r="H863" s="12">
        <v>648.0886157461963</v>
      </c>
      <c r="I863" s="13">
        <v>0</v>
      </c>
      <c r="J863" s="13">
        <f t="shared" si="67"/>
        <v>7.5090964405038179</v>
      </c>
      <c r="K863" s="14">
        <v>46.36843784829744</v>
      </c>
      <c r="L863" s="12">
        <v>710.40494293262987</v>
      </c>
      <c r="M863" s="13">
        <v>0</v>
      </c>
      <c r="N863" s="13">
        <f t="shared" si="68"/>
        <v>7.7169080880535983</v>
      </c>
      <c r="O863" s="14">
        <v>9.1585831238344628</v>
      </c>
      <c r="P863" s="12">
        <v>597.95619255283714</v>
      </c>
      <c r="Q863" s="13">
        <v>0</v>
      </c>
      <c r="R863" s="13">
        <f t="shared" si="69"/>
        <v>7.4107616911438043</v>
      </c>
      <c r="S863" s="14">
        <v>105.26554111813898</v>
      </c>
    </row>
    <row r="864" spans="1:19" x14ac:dyDescent="0.3">
      <c r="A864">
        <f>VALUE(LEFT('SBB FNF CDEC Data'!L864,4))</f>
        <v>1993</v>
      </c>
      <c r="B864">
        <f>VALUE(RIGHT(LEFT('SBB FNF CDEC Data'!L864,6),2))</f>
        <v>8</v>
      </c>
      <c r="C864">
        <f t="shared" si="65"/>
        <v>1993</v>
      </c>
      <c r="D864" s="12">
        <v>673.71317492858134</v>
      </c>
      <c r="E864" s="13">
        <v>0</v>
      </c>
      <c r="F864" s="13">
        <f t="shared" si="66"/>
        <v>6.743188552969535</v>
      </c>
      <c r="G864" s="14">
        <v>28.836206898458251</v>
      </c>
      <c r="H864" s="12">
        <v>612.77382150898973</v>
      </c>
      <c r="I864" s="13">
        <v>0</v>
      </c>
      <c r="J864" s="13">
        <f t="shared" si="67"/>
        <v>6.4782251182833761</v>
      </c>
      <c r="K864" s="14">
        <v>28.836569118923194</v>
      </c>
      <c r="L864" s="12">
        <v>674.82086838988891</v>
      </c>
      <c r="M864" s="13">
        <v>0</v>
      </c>
      <c r="N864" s="13">
        <f t="shared" si="68"/>
        <v>6.7478676442826995</v>
      </c>
      <c r="O864" s="14">
        <v>28.836206898458251</v>
      </c>
      <c r="P864" s="12">
        <v>529.29319929324879</v>
      </c>
      <c r="Q864" s="13">
        <v>0</v>
      </c>
      <c r="R864" s="13">
        <f t="shared" si="69"/>
        <v>6.0852516370231768</v>
      </c>
      <c r="S864" s="14">
        <v>62.577741622565171</v>
      </c>
    </row>
    <row r="865" spans="1:19" x14ac:dyDescent="0.3">
      <c r="A865">
        <f>VALUE(LEFT('SBB FNF CDEC Data'!L865,4))</f>
        <v>1993</v>
      </c>
      <c r="B865">
        <f>VALUE(RIGHT(LEFT('SBB FNF CDEC Data'!L865,6),2))</f>
        <v>9</v>
      </c>
      <c r="C865">
        <f t="shared" si="65"/>
        <v>1993</v>
      </c>
      <c r="D865" s="12">
        <v>639.14350130570119</v>
      </c>
      <c r="E865" s="13">
        <v>0</v>
      </c>
      <c r="F865" s="13">
        <f t="shared" si="66"/>
        <v>5.2434667243894992</v>
      </c>
      <c r="G865" s="14">
        <v>29.326206898490646</v>
      </c>
      <c r="H865" s="12">
        <v>592.11375518081957</v>
      </c>
      <c r="I865" s="13">
        <v>0</v>
      </c>
      <c r="J865" s="13">
        <f t="shared" si="67"/>
        <v>5.0249367578615214</v>
      </c>
      <c r="K865" s="14">
        <v>15.635129570308639</v>
      </c>
      <c r="L865" s="12">
        <v>640.24748881789515</v>
      </c>
      <c r="M865" s="13">
        <v>0</v>
      </c>
      <c r="N865" s="13">
        <f t="shared" si="68"/>
        <v>5.2471726735031226</v>
      </c>
      <c r="O865" s="14">
        <v>29.326206898490646</v>
      </c>
      <c r="P865" s="12">
        <v>495.37243421474773</v>
      </c>
      <c r="Q865" s="13">
        <v>0</v>
      </c>
      <c r="R865" s="13">
        <f t="shared" si="69"/>
        <v>4.5945581800104129</v>
      </c>
      <c r="S865" s="14">
        <v>29.32620689849065</v>
      </c>
    </row>
    <row r="866" spans="1:19" x14ac:dyDescent="0.3">
      <c r="A866">
        <f>VALUE(LEFT('SBB FNF CDEC Data'!L866,4))</f>
        <v>1993</v>
      </c>
      <c r="B866">
        <f>VALUE(RIGHT(LEFT('SBB FNF CDEC Data'!L866,6),2))</f>
        <v>10</v>
      </c>
      <c r="C866">
        <f t="shared" si="65"/>
        <v>1994</v>
      </c>
      <c r="D866" s="12">
        <v>630.13440980632254</v>
      </c>
      <c r="E866" s="13">
        <v>0</v>
      </c>
      <c r="F866" s="13">
        <f t="shared" si="66"/>
        <v>1.9762547956414442</v>
      </c>
      <c r="G866" s="14">
        <v>7.0328367037372113</v>
      </c>
      <c r="H866" s="12">
        <v>587.7260296596877</v>
      </c>
      <c r="I866" s="13">
        <v>0</v>
      </c>
      <c r="J866" s="13">
        <f t="shared" si="67"/>
        <v>1.8977255209672412</v>
      </c>
      <c r="K866" s="14">
        <v>2.4900000001646285</v>
      </c>
      <c r="L866" s="12">
        <v>615.00294407798276</v>
      </c>
      <c r="M866" s="13">
        <v>0</v>
      </c>
      <c r="N866" s="13">
        <f t="shared" si="68"/>
        <v>1.965738868028243</v>
      </c>
      <c r="O866" s="14">
        <v>23.278805871884142</v>
      </c>
      <c r="P866" s="12">
        <v>487.53535557823591</v>
      </c>
      <c r="Q866" s="13">
        <v>0</v>
      </c>
      <c r="R866" s="13">
        <f t="shared" si="69"/>
        <v>1.7190647700231878</v>
      </c>
      <c r="S866" s="14">
        <v>6.1180138664886314</v>
      </c>
    </row>
    <row r="867" spans="1:19" x14ac:dyDescent="0.3">
      <c r="A867">
        <f>VALUE(LEFT('SBB FNF CDEC Data'!L867,4))</f>
        <v>1993</v>
      </c>
      <c r="B867">
        <f>VALUE(RIGHT(LEFT('SBB FNF CDEC Data'!L867,6),2))</f>
        <v>11</v>
      </c>
      <c r="C867">
        <f t="shared" si="65"/>
        <v>1994</v>
      </c>
      <c r="D867" s="12">
        <v>627.75521811098804</v>
      </c>
      <c r="E867" s="13">
        <v>0</v>
      </c>
      <c r="F867" s="13">
        <f t="shared" si="66"/>
        <v>0.63919169521945673</v>
      </c>
      <c r="G867" s="14">
        <v>1.7400000001150413</v>
      </c>
      <c r="H867" s="12">
        <v>585.37191053524214</v>
      </c>
      <c r="I867" s="13">
        <v>0</v>
      </c>
      <c r="J867" s="13">
        <f t="shared" si="67"/>
        <v>0.61411912433051885</v>
      </c>
      <c r="K867" s="14">
        <v>1.7400000001150415</v>
      </c>
      <c r="L867" s="12">
        <v>612.63271410379741</v>
      </c>
      <c r="M867" s="13">
        <v>0</v>
      </c>
      <c r="N867" s="13">
        <f t="shared" si="68"/>
        <v>0.6302299740703079</v>
      </c>
      <c r="O867" s="14">
        <v>1.7400000001150415</v>
      </c>
      <c r="P867" s="12">
        <v>485.24023801204004</v>
      </c>
      <c r="Q867" s="13">
        <v>0</v>
      </c>
      <c r="R867" s="13">
        <f t="shared" si="69"/>
        <v>0.55511756608082874</v>
      </c>
      <c r="S867" s="14">
        <v>1.7400000001150413</v>
      </c>
    </row>
    <row r="868" spans="1:19" x14ac:dyDescent="0.3">
      <c r="A868">
        <f>VALUE(LEFT('SBB FNF CDEC Data'!L868,4))</f>
        <v>1993</v>
      </c>
      <c r="B868">
        <f>VALUE(RIGHT(LEFT('SBB FNF CDEC Data'!L868,6),2))</f>
        <v>12</v>
      </c>
      <c r="C868">
        <f t="shared" si="65"/>
        <v>1994</v>
      </c>
      <c r="D868" s="12">
        <v>626.9210220608968</v>
      </c>
      <c r="E868" s="13">
        <v>0</v>
      </c>
      <c r="F868" s="13">
        <f t="shared" si="66"/>
        <v>-0.82580395001851525</v>
      </c>
      <c r="G868" s="14">
        <v>1.6600000001097517</v>
      </c>
      <c r="H868" s="12">
        <v>584.50535417246056</v>
      </c>
      <c r="I868" s="13">
        <v>0</v>
      </c>
      <c r="J868" s="13">
        <f t="shared" si="67"/>
        <v>-0.79344363732817191</v>
      </c>
      <c r="K868" s="14">
        <v>1.6600000001097519</v>
      </c>
      <c r="L868" s="12">
        <v>611.78696354555109</v>
      </c>
      <c r="M868" s="13">
        <v>0</v>
      </c>
      <c r="N868" s="13">
        <f t="shared" si="68"/>
        <v>-0.81424944186342918</v>
      </c>
      <c r="O868" s="14">
        <v>1.6600000001097519</v>
      </c>
      <c r="P868" s="12">
        <v>484.29732690963908</v>
      </c>
      <c r="Q868" s="13">
        <v>0</v>
      </c>
      <c r="R868" s="13">
        <f t="shared" si="69"/>
        <v>-0.71708889770879591</v>
      </c>
      <c r="S868" s="14">
        <v>1.6600000001097517</v>
      </c>
    </row>
    <row r="869" spans="1:19" x14ac:dyDescent="0.3">
      <c r="A869">
        <f>VALUE(LEFT('SBB FNF CDEC Data'!L869,4))</f>
        <v>1994</v>
      </c>
      <c r="B869">
        <f>VALUE(RIGHT(LEFT('SBB FNF CDEC Data'!L869,6),2))</f>
        <v>1</v>
      </c>
      <c r="C869">
        <f t="shared" si="65"/>
        <v>1994</v>
      </c>
      <c r="D869" s="12">
        <v>628.03304448188226</v>
      </c>
      <c r="E869" s="13">
        <v>0</v>
      </c>
      <c r="F869" s="13">
        <f t="shared" si="66"/>
        <v>-1.1120224209854541</v>
      </c>
      <c r="G869" s="14">
        <v>0</v>
      </c>
      <c r="H869" s="12">
        <v>585.57388925232749</v>
      </c>
      <c r="I869" s="13">
        <v>0</v>
      </c>
      <c r="J869" s="13">
        <f t="shared" si="67"/>
        <v>-1.0685350798669333</v>
      </c>
      <c r="K869" s="14">
        <v>0</v>
      </c>
      <c r="L869" s="12">
        <v>612.88348613900519</v>
      </c>
      <c r="M869" s="13">
        <v>0</v>
      </c>
      <c r="N869" s="13">
        <f t="shared" si="68"/>
        <v>-1.0965225934540968</v>
      </c>
      <c r="O869" s="14">
        <v>0</v>
      </c>
      <c r="P869" s="12">
        <v>485.2629526613128</v>
      </c>
      <c r="Q869" s="13">
        <v>0</v>
      </c>
      <c r="R869" s="13">
        <f t="shared" si="69"/>
        <v>-0.96562575167371278</v>
      </c>
      <c r="S869" s="14">
        <v>0</v>
      </c>
    </row>
    <row r="870" spans="1:19" x14ac:dyDescent="0.3">
      <c r="A870">
        <f>VALUE(LEFT('SBB FNF CDEC Data'!L870,4))</f>
        <v>1994</v>
      </c>
      <c r="B870">
        <f>VALUE(RIGHT(LEFT('SBB FNF CDEC Data'!L870,6),2))</f>
        <v>2</v>
      </c>
      <c r="C870">
        <f t="shared" si="65"/>
        <v>1994</v>
      </c>
      <c r="D870" s="12">
        <v>658.84788147433937</v>
      </c>
      <c r="E870" s="13">
        <v>28.265207207613344</v>
      </c>
      <c r="F870" s="13">
        <f t="shared" si="66"/>
        <v>-2.5496297848437735</v>
      </c>
      <c r="G870" s="14">
        <v>0</v>
      </c>
      <c r="H870" s="12">
        <v>616.29423766545085</v>
      </c>
      <c r="I870" s="13">
        <v>28.264789903294787</v>
      </c>
      <c r="J870" s="13">
        <f t="shared" si="67"/>
        <v>-2.4555585098285739</v>
      </c>
      <c r="K870" s="14">
        <v>0</v>
      </c>
      <c r="L870" s="12">
        <v>643.66553686873874</v>
      </c>
      <c r="M870" s="13">
        <v>28.265041152559682</v>
      </c>
      <c r="N870" s="13">
        <f t="shared" si="68"/>
        <v>-2.517009577173873</v>
      </c>
      <c r="O870" s="14">
        <v>0</v>
      </c>
      <c r="P870" s="12">
        <v>515.76155997490991</v>
      </c>
      <c r="Q870" s="13">
        <v>28.276359891995948</v>
      </c>
      <c r="R870" s="13">
        <f t="shared" si="69"/>
        <v>-2.2222474216011712</v>
      </c>
      <c r="S870" s="14">
        <v>0</v>
      </c>
    </row>
    <row r="871" spans="1:19" x14ac:dyDescent="0.3">
      <c r="A871">
        <f>VALUE(LEFT('SBB FNF CDEC Data'!L871,4))</f>
        <v>1994</v>
      </c>
      <c r="B871">
        <f>VALUE(RIGHT(LEFT('SBB FNF CDEC Data'!L871,6),2))</f>
        <v>3</v>
      </c>
      <c r="C871">
        <f t="shared" si="65"/>
        <v>1994</v>
      </c>
      <c r="D871" s="12">
        <v>656.44777751720324</v>
      </c>
      <c r="E871" s="13">
        <v>0</v>
      </c>
      <c r="F871" s="13">
        <f t="shared" si="66"/>
        <v>2.0901560337063536</v>
      </c>
      <c r="G871" s="14">
        <v>0.30994792342978505</v>
      </c>
      <c r="H871" s="12">
        <v>613.96584829555206</v>
      </c>
      <c r="I871" s="13">
        <v>0</v>
      </c>
      <c r="J871" s="13">
        <f t="shared" si="67"/>
        <v>2.0245608169830414</v>
      </c>
      <c r="K871" s="14">
        <v>0.30382855291574529</v>
      </c>
      <c r="L871" s="12">
        <v>641.28586022164347</v>
      </c>
      <c r="M871" s="13">
        <v>0</v>
      </c>
      <c r="N871" s="13">
        <f t="shared" si="68"/>
        <v>2.0697543028746859</v>
      </c>
      <c r="O871" s="14">
        <v>0.30992234422058024</v>
      </c>
      <c r="P871" s="12">
        <v>513.63695995239641</v>
      </c>
      <c r="Q871" s="13">
        <v>0</v>
      </c>
      <c r="R871" s="13">
        <f t="shared" si="69"/>
        <v>1.8345827346837824</v>
      </c>
      <c r="S871" s="14">
        <v>0.29001728782972258</v>
      </c>
    </row>
    <row r="872" spans="1:19" x14ac:dyDescent="0.3">
      <c r="A872">
        <f>VALUE(LEFT('SBB FNF CDEC Data'!L872,4))</f>
        <v>1994</v>
      </c>
      <c r="B872">
        <f>VALUE(RIGHT(LEFT('SBB FNF CDEC Data'!L872,6),2))</f>
        <v>4</v>
      </c>
      <c r="C872">
        <f t="shared" si="65"/>
        <v>1994</v>
      </c>
      <c r="D872" s="12">
        <v>638.22962867020772</v>
      </c>
      <c r="E872" s="13">
        <v>0</v>
      </c>
      <c r="F872" s="13">
        <f t="shared" si="66"/>
        <v>2.1043165042787528</v>
      </c>
      <c r="G872" s="14">
        <v>16.113832342716766</v>
      </c>
      <c r="H872" s="12">
        <v>594.16193313037286</v>
      </c>
      <c r="I872" s="13">
        <v>0</v>
      </c>
      <c r="J872" s="13">
        <f t="shared" si="67"/>
        <v>2.0321569834780497</v>
      </c>
      <c r="K872" s="14">
        <v>17.771758181701156</v>
      </c>
      <c r="L872" s="12">
        <v>623.0901518622976</v>
      </c>
      <c r="M872" s="13">
        <v>0</v>
      </c>
      <c r="N872" s="13">
        <f t="shared" si="68"/>
        <v>2.0826512655806901</v>
      </c>
      <c r="O872" s="14">
        <v>16.113057093765182</v>
      </c>
      <c r="P872" s="12">
        <v>489.28295387775228</v>
      </c>
      <c r="Q872" s="13">
        <v>0</v>
      </c>
      <c r="R872" s="13">
        <f t="shared" si="69"/>
        <v>1.83437711235565</v>
      </c>
      <c r="S872" s="14">
        <v>22.519628962288483</v>
      </c>
    </row>
    <row r="873" spans="1:19" x14ac:dyDescent="0.3">
      <c r="A873">
        <f>VALUE(LEFT('SBB FNF CDEC Data'!L873,4))</f>
        <v>1994</v>
      </c>
      <c r="B873">
        <f>VALUE(RIGHT(LEFT('SBB FNF CDEC Data'!L873,6),2))</f>
        <v>5</v>
      </c>
      <c r="C873">
        <f t="shared" si="65"/>
        <v>1994</v>
      </c>
      <c r="D873" s="12">
        <v>621.77158472954477</v>
      </c>
      <c r="E873" s="13">
        <v>0</v>
      </c>
      <c r="F873" s="13">
        <f t="shared" si="66"/>
        <v>2.9644744556027369</v>
      </c>
      <c r="G873" s="14">
        <v>13.49356948506021</v>
      </c>
      <c r="H873" s="12">
        <v>578.03939560119647</v>
      </c>
      <c r="I873" s="13">
        <v>0</v>
      </c>
      <c r="J873" s="13">
        <f t="shared" si="67"/>
        <v>2.8460165218265043</v>
      </c>
      <c r="K873" s="14">
        <v>13.27652100734988</v>
      </c>
      <c r="L873" s="12">
        <v>606.67046414971514</v>
      </c>
      <c r="M873" s="13">
        <v>0</v>
      </c>
      <c r="N873" s="13">
        <f t="shared" si="68"/>
        <v>2.9270254986878381</v>
      </c>
      <c r="O873" s="14">
        <v>13.49266221389462</v>
      </c>
      <c r="P873" s="12">
        <v>473.935664363721</v>
      </c>
      <c r="Q873" s="13">
        <v>0</v>
      </c>
      <c r="R873" s="13">
        <f t="shared" si="69"/>
        <v>2.5606414528116197</v>
      </c>
      <c r="S873" s="14">
        <v>12.786648061219655</v>
      </c>
    </row>
    <row r="874" spans="1:19" x14ac:dyDescent="0.3">
      <c r="A874">
        <f>VALUE(LEFT('SBB FNF CDEC Data'!L874,4))</f>
        <v>1994</v>
      </c>
      <c r="B874">
        <f>VALUE(RIGHT(LEFT('SBB FNF CDEC Data'!L874,6),2))</f>
        <v>6</v>
      </c>
      <c r="C874">
        <f t="shared" si="65"/>
        <v>1994</v>
      </c>
      <c r="D874" s="12">
        <v>535.36290924889727</v>
      </c>
      <c r="E874" s="13">
        <v>0</v>
      </c>
      <c r="F874" s="13">
        <f t="shared" si="66"/>
        <v>6.1039193340662621</v>
      </c>
      <c r="G874" s="14">
        <v>80.304756146581241</v>
      </c>
      <c r="H874" s="12">
        <v>496.78470798898718</v>
      </c>
      <c r="I874" s="13">
        <v>0</v>
      </c>
      <c r="J874" s="13">
        <f t="shared" si="67"/>
        <v>5.8364488818885292</v>
      </c>
      <c r="K874" s="14">
        <v>75.418238730320766</v>
      </c>
      <c r="L874" s="12">
        <v>530.62369653585984</v>
      </c>
      <c r="M874" s="13">
        <v>0</v>
      </c>
      <c r="N874" s="13">
        <f t="shared" si="68"/>
        <v>6.0259700062327823</v>
      </c>
      <c r="O874" s="14">
        <v>70.020797607622526</v>
      </c>
      <c r="P874" s="12">
        <v>407.39548307971148</v>
      </c>
      <c r="Q874" s="13">
        <v>0</v>
      </c>
      <c r="R874" s="13">
        <f t="shared" si="69"/>
        <v>5.2679402616569249</v>
      </c>
      <c r="S874" s="14">
        <v>61.272241022352596</v>
      </c>
    </row>
    <row r="875" spans="1:19" x14ac:dyDescent="0.3">
      <c r="A875">
        <f>VALUE(LEFT('SBB FNF CDEC Data'!L875,4))</f>
        <v>1994</v>
      </c>
      <c r="B875">
        <f>VALUE(RIGHT(LEFT('SBB FNF CDEC Data'!L875,6),2))</f>
        <v>7</v>
      </c>
      <c r="C875">
        <f t="shared" si="65"/>
        <v>1994</v>
      </c>
      <c r="D875" s="12">
        <v>386.51484950243622</v>
      </c>
      <c r="E875" s="13">
        <v>0</v>
      </c>
      <c r="F875" s="13">
        <f t="shared" si="66"/>
        <v>6.2127195495468754</v>
      </c>
      <c r="G875" s="14">
        <v>142.63534019691417</v>
      </c>
      <c r="H875" s="12">
        <v>348.39794548308151</v>
      </c>
      <c r="I875" s="13">
        <v>0</v>
      </c>
      <c r="J875" s="13">
        <f t="shared" si="67"/>
        <v>5.9528903117059144</v>
      </c>
      <c r="K875" s="14">
        <v>142.43387219419975</v>
      </c>
      <c r="L875" s="12">
        <v>381.01810592574446</v>
      </c>
      <c r="M875" s="13">
        <v>0</v>
      </c>
      <c r="N875" s="13">
        <f t="shared" si="68"/>
        <v>6.1780419685486834</v>
      </c>
      <c r="O875" s="14">
        <v>143.42754864156669</v>
      </c>
      <c r="P875" s="12">
        <v>260.60700122739593</v>
      </c>
      <c r="Q875" s="13">
        <v>0</v>
      </c>
      <c r="R875" s="13">
        <f t="shared" si="69"/>
        <v>5.3509036135620534</v>
      </c>
      <c r="S875" s="14">
        <v>141.4375782387535</v>
      </c>
    </row>
    <row r="876" spans="1:19" x14ac:dyDescent="0.3">
      <c r="A876">
        <f>VALUE(LEFT('SBB FNF CDEC Data'!L876,4))</f>
        <v>1994</v>
      </c>
      <c r="B876">
        <f>VALUE(RIGHT(LEFT('SBB FNF CDEC Data'!L876,6),2))</f>
        <v>8</v>
      </c>
      <c r="C876">
        <f t="shared" si="65"/>
        <v>1994</v>
      </c>
      <c r="D876" s="12">
        <v>251.77059597721376</v>
      </c>
      <c r="E876" s="13">
        <v>0</v>
      </c>
      <c r="F876" s="13">
        <f t="shared" si="66"/>
        <v>4.6964613103998545</v>
      </c>
      <c r="G876" s="14">
        <v>130.04779221482261</v>
      </c>
      <c r="H876" s="12">
        <v>213.97014798140057</v>
      </c>
      <c r="I876" s="13">
        <v>0</v>
      </c>
      <c r="J876" s="13">
        <f t="shared" si="67"/>
        <v>4.4659263401250087</v>
      </c>
      <c r="K876" s="14">
        <v>129.96187116155593</v>
      </c>
      <c r="L876" s="12">
        <v>245.3670918758919</v>
      </c>
      <c r="M876" s="13">
        <v>0</v>
      </c>
      <c r="N876" s="13">
        <f t="shared" si="68"/>
        <v>4.6603243380648962</v>
      </c>
      <c r="O876" s="14">
        <v>130.99068971178767</v>
      </c>
      <c r="P876" s="12">
        <v>132.16081108360345</v>
      </c>
      <c r="Q876" s="13">
        <v>0</v>
      </c>
      <c r="R876" s="13">
        <f t="shared" si="69"/>
        <v>3.7673658368307201</v>
      </c>
      <c r="S876" s="14">
        <v>124.67882430696176</v>
      </c>
    </row>
    <row r="877" spans="1:19" x14ac:dyDescent="0.3">
      <c r="A877">
        <f>VALUE(LEFT('SBB FNF CDEC Data'!L877,4))</f>
        <v>1994</v>
      </c>
      <c r="B877">
        <f>VALUE(RIGHT(LEFT('SBB FNF CDEC Data'!L877,6),2))</f>
        <v>9</v>
      </c>
      <c r="C877">
        <f t="shared" si="65"/>
        <v>1994</v>
      </c>
      <c r="D877" s="12">
        <v>170.34095406063238</v>
      </c>
      <c r="E877" s="13">
        <v>0</v>
      </c>
      <c r="F877" s="13">
        <f t="shared" si="66"/>
        <v>2.8653267724343863</v>
      </c>
      <c r="G877" s="14">
        <v>78.564315144146988</v>
      </c>
      <c r="H877" s="12">
        <v>131.86993764526872</v>
      </c>
      <c r="I877" s="13">
        <v>0</v>
      </c>
      <c r="J877" s="13">
        <f t="shared" si="67"/>
        <v>2.6526467080546041</v>
      </c>
      <c r="K877" s="14">
        <v>79.447563628077248</v>
      </c>
      <c r="L877" s="12">
        <v>165.89335232022253</v>
      </c>
      <c r="M877" s="13">
        <v>0</v>
      </c>
      <c r="N877" s="13">
        <f t="shared" si="68"/>
        <v>2.8350688785222644</v>
      </c>
      <c r="O877" s="14">
        <v>76.638670677147104</v>
      </c>
      <c r="P877" s="12">
        <v>96.702891294565802</v>
      </c>
      <c r="Q877" s="13">
        <v>0</v>
      </c>
      <c r="R877" s="13">
        <f t="shared" si="69"/>
        <v>2.0604958682338435</v>
      </c>
      <c r="S877" s="14">
        <v>33.397423920803803</v>
      </c>
    </row>
    <row r="878" spans="1:19" x14ac:dyDescent="0.3">
      <c r="A878">
        <f>VALUE(LEFT('SBB FNF CDEC Data'!L878,4))</f>
        <v>1994</v>
      </c>
      <c r="B878">
        <f>VALUE(RIGHT(LEFT('SBB FNF CDEC Data'!L878,6),2))</f>
        <v>10</v>
      </c>
      <c r="C878">
        <f t="shared" si="65"/>
        <v>1995</v>
      </c>
      <c r="D878" s="12">
        <v>99.856405636539307</v>
      </c>
      <c r="E878" s="13">
        <v>0</v>
      </c>
      <c r="F878" s="13">
        <f t="shared" si="66"/>
        <v>1.2468821792943032</v>
      </c>
      <c r="G878" s="14">
        <v>69.237666244798774</v>
      </c>
      <c r="H878" s="12">
        <v>89.519341088736724</v>
      </c>
      <c r="I878" s="13">
        <v>0</v>
      </c>
      <c r="J878" s="13">
        <f t="shared" si="67"/>
        <v>1.1291702161480899</v>
      </c>
      <c r="K878" s="14">
        <v>41.221426340383907</v>
      </c>
      <c r="L878" s="12">
        <v>137.71127033964802</v>
      </c>
      <c r="M878" s="13">
        <v>0</v>
      </c>
      <c r="N878" s="13">
        <f t="shared" si="68"/>
        <v>1.3274515159228599</v>
      </c>
      <c r="O878" s="14">
        <v>26.854630464651649</v>
      </c>
      <c r="P878" s="12">
        <v>95.676888214115777</v>
      </c>
      <c r="Q878" s="13">
        <v>0</v>
      </c>
      <c r="R878" s="13">
        <f t="shared" si="69"/>
        <v>1.0260030804500246</v>
      </c>
      <c r="S878" s="14">
        <v>0</v>
      </c>
    </row>
    <row r="879" spans="1:19" x14ac:dyDescent="0.3">
      <c r="A879">
        <f>VALUE(LEFT('SBB FNF CDEC Data'!L879,4))</f>
        <v>1994</v>
      </c>
      <c r="B879">
        <f>VALUE(RIGHT(LEFT('SBB FNF CDEC Data'!L879,6),2))</f>
        <v>11</v>
      </c>
      <c r="C879">
        <f t="shared" si="65"/>
        <v>1995</v>
      </c>
      <c r="D879" s="12">
        <v>100.40041657041535</v>
      </c>
      <c r="E879" s="13">
        <v>0</v>
      </c>
      <c r="F879" s="13">
        <f t="shared" si="66"/>
        <v>-0.54401093387603794</v>
      </c>
      <c r="G879" s="14">
        <v>0</v>
      </c>
      <c r="H879" s="12">
        <v>90.026563548465987</v>
      </c>
      <c r="I879" s="13">
        <v>0</v>
      </c>
      <c r="J879" s="13">
        <f t="shared" si="67"/>
        <v>-0.50722245972926316</v>
      </c>
      <c r="K879" s="14">
        <v>0</v>
      </c>
      <c r="L879" s="12">
        <v>132.91295711999496</v>
      </c>
      <c r="M879" s="13">
        <v>0</v>
      </c>
      <c r="N879" s="13">
        <f t="shared" si="68"/>
        <v>-0.64465399313254679</v>
      </c>
      <c r="O879" s="14">
        <v>5.4429672127856144</v>
      </c>
      <c r="P879" s="12">
        <v>96.206024705839525</v>
      </c>
      <c r="Q879" s="13">
        <v>0</v>
      </c>
      <c r="R879" s="13">
        <f t="shared" si="69"/>
        <v>-0.52913649172374733</v>
      </c>
      <c r="S879" s="14">
        <v>0</v>
      </c>
    </row>
    <row r="880" spans="1:19" x14ac:dyDescent="0.3">
      <c r="A880">
        <f>VALUE(LEFT('SBB FNF CDEC Data'!L880,4))</f>
        <v>1994</v>
      </c>
      <c r="B880">
        <f>VALUE(RIGHT(LEFT('SBB FNF CDEC Data'!L880,6),2))</f>
        <v>12</v>
      </c>
      <c r="C880">
        <f t="shared" si="65"/>
        <v>1995</v>
      </c>
      <c r="D880" s="12">
        <v>101.28816987942265</v>
      </c>
      <c r="E880" s="13">
        <v>0</v>
      </c>
      <c r="F880" s="13">
        <f t="shared" si="66"/>
        <v>-0.88775330900730864</v>
      </c>
      <c r="G880" s="14">
        <v>0</v>
      </c>
      <c r="H880" s="12">
        <v>90.854282972815128</v>
      </c>
      <c r="I880" s="13">
        <v>0</v>
      </c>
      <c r="J880" s="13">
        <f t="shared" si="67"/>
        <v>-0.82771942434914081</v>
      </c>
      <c r="K880" s="14">
        <v>0</v>
      </c>
      <c r="L880" s="12">
        <v>133.95244490943568</v>
      </c>
      <c r="M880" s="13">
        <v>0</v>
      </c>
      <c r="N880" s="13">
        <f t="shared" si="68"/>
        <v>-1.0394877894407273</v>
      </c>
      <c r="O880" s="14">
        <v>0</v>
      </c>
      <c r="P880" s="12">
        <v>97.069504908521125</v>
      </c>
      <c r="Q880" s="13">
        <v>0</v>
      </c>
      <c r="R880" s="13">
        <f t="shared" si="69"/>
        <v>-0.86348020268160042</v>
      </c>
      <c r="S880" s="14">
        <v>0</v>
      </c>
    </row>
    <row r="881" spans="1:19" x14ac:dyDescent="0.3">
      <c r="A881">
        <f>VALUE(LEFT('SBB FNF CDEC Data'!L881,4))</f>
        <v>1995</v>
      </c>
      <c r="B881">
        <f>VALUE(RIGHT(LEFT('SBB FNF CDEC Data'!L881,6),2))</f>
        <v>1</v>
      </c>
      <c r="C881">
        <f t="shared" si="65"/>
        <v>1995</v>
      </c>
      <c r="D881" s="12">
        <v>276.45704580725976</v>
      </c>
      <c r="E881" s="13">
        <v>166.30445214609438</v>
      </c>
      <c r="F881" s="13">
        <f t="shared" si="66"/>
        <v>-8.8644237817427438</v>
      </c>
      <c r="G881" s="14">
        <v>0</v>
      </c>
      <c r="H881" s="12">
        <v>265.63363334846701</v>
      </c>
      <c r="I881" s="13">
        <v>166.30445214609438</v>
      </c>
      <c r="J881" s="13">
        <f t="shared" si="67"/>
        <v>-8.4748982295575104</v>
      </c>
      <c r="K881" s="14">
        <v>0</v>
      </c>
      <c r="L881" s="12">
        <v>309.12364546323687</v>
      </c>
      <c r="M881" s="13">
        <v>166.30445214609438</v>
      </c>
      <c r="N881" s="13">
        <f t="shared" si="68"/>
        <v>-8.8667484077068082</v>
      </c>
      <c r="O881" s="14">
        <v>0</v>
      </c>
      <c r="P881" s="12">
        <v>272.08088652795874</v>
      </c>
      <c r="Q881" s="13">
        <v>166.30445214609438</v>
      </c>
      <c r="R881" s="13">
        <f t="shared" si="69"/>
        <v>-8.706929473343223</v>
      </c>
      <c r="S881" s="14">
        <v>0</v>
      </c>
    </row>
    <row r="882" spans="1:19" x14ac:dyDescent="0.3">
      <c r="A882">
        <f>VALUE(LEFT('SBB FNF CDEC Data'!L882,4))</f>
        <v>1995</v>
      </c>
      <c r="B882">
        <f>VALUE(RIGHT(LEFT('SBB FNF CDEC Data'!L882,6),2))</f>
        <v>2</v>
      </c>
      <c r="C882">
        <f t="shared" si="65"/>
        <v>1995</v>
      </c>
      <c r="D882" s="12">
        <v>418.33040974602557</v>
      </c>
      <c r="E882" s="13">
        <v>142.0114942124587</v>
      </c>
      <c r="F882" s="13">
        <f t="shared" si="66"/>
        <v>0.13813027369289443</v>
      </c>
      <c r="G882" s="14">
        <v>0</v>
      </c>
      <c r="H882" s="12">
        <v>407.51969064339204</v>
      </c>
      <c r="I882" s="13">
        <v>142.02188928109072</v>
      </c>
      <c r="J882" s="13">
        <f t="shared" si="67"/>
        <v>0.13583198616569803</v>
      </c>
      <c r="K882" s="14">
        <v>0</v>
      </c>
      <c r="L882" s="12">
        <v>451.03222490142065</v>
      </c>
      <c r="M882" s="13">
        <v>142.05329704797359</v>
      </c>
      <c r="N882" s="13">
        <f t="shared" si="68"/>
        <v>0.14471760978980797</v>
      </c>
      <c r="O882" s="14">
        <v>0</v>
      </c>
      <c r="P882" s="12">
        <v>413.93203066474905</v>
      </c>
      <c r="Q882" s="13">
        <v>141.98834225325496</v>
      </c>
      <c r="R882" s="13">
        <f t="shared" si="69"/>
        <v>0.13719811646464564</v>
      </c>
      <c r="S882" s="14">
        <v>0</v>
      </c>
    </row>
    <row r="883" spans="1:19" x14ac:dyDescent="0.3">
      <c r="A883">
        <f>VALUE(LEFT('SBB FNF CDEC Data'!L883,4))</f>
        <v>1995</v>
      </c>
      <c r="B883">
        <f>VALUE(RIGHT(LEFT('SBB FNF CDEC Data'!L883,6),2))</f>
        <v>3</v>
      </c>
      <c r="C883">
        <f t="shared" si="65"/>
        <v>1995</v>
      </c>
      <c r="D883" s="12">
        <v>637.79531341410177</v>
      </c>
      <c r="E883" s="13">
        <v>213.92925619834708</v>
      </c>
      <c r="F883" s="13">
        <f t="shared" si="66"/>
        <v>-5.5356474697291276</v>
      </c>
      <c r="G883" s="14">
        <v>0</v>
      </c>
      <c r="H883" s="12">
        <v>626.92349418701519</v>
      </c>
      <c r="I883" s="13">
        <v>213.92925619834705</v>
      </c>
      <c r="J883" s="13">
        <f t="shared" si="67"/>
        <v>-5.4745473452761075</v>
      </c>
      <c r="K883" s="14">
        <v>0</v>
      </c>
      <c r="L883" s="12">
        <v>670.68163683114324</v>
      </c>
      <c r="M883" s="13">
        <v>213.92925619834708</v>
      </c>
      <c r="N883" s="13">
        <f t="shared" si="68"/>
        <v>-5.7201557313755131</v>
      </c>
      <c r="O883" s="14">
        <v>0</v>
      </c>
      <c r="P883" s="12">
        <v>633.37207553234862</v>
      </c>
      <c r="Q883" s="13">
        <v>213.9292561983471</v>
      </c>
      <c r="R883" s="13">
        <f t="shared" si="69"/>
        <v>-5.510788669252463</v>
      </c>
      <c r="S883" s="14">
        <v>0</v>
      </c>
    </row>
    <row r="884" spans="1:19" x14ac:dyDescent="0.3">
      <c r="A884">
        <f>VALUE(LEFT('SBB FNF CDEC Data'!L884,4))</f>
        <v>1995</v>
      </c>
      <c r="B884">
        <f>VALUE(RIGHT(LEFT('SBB FNF CDEC Data'!L884,6),2))</f>
        <v>4</v>
      </c>
      <c r="C884">
        <f t="shared" si="65"/>
        <v>1995</v>
      </c>
      <c r="D884" s="12">
        <v>845.92679358790656</v>
      </c>
      <c r="E884" s="13">
        <v>210.18769357885927</v>
      </c>
      <c r="F884" s="13">
        <f t="shared" si="66"/>
        <v>2.0562134050544785</v>
      </c>
      <c r="G884" s="14">
        <v>0</v>
      </c>
      <c r="H884" s="12">
        <v>835.06153485216532</v>
      </c>
      <c r="I884" s="13">
        <v>210.18769357885961</v>
      </c>
      <c r="J884" s="13">
        <f t="shared" si="67"/>
        <v>2.0496529137094797</v>
      </c>
      <c r="K884" s="14">
        <v>0</v>
      </c>
      <c r="L884" s="12">
        <v>878.79394852275925</v>
      </c>
      <c r="M884" s="13">
        <v>210.18769357885787</v>
      </c>
      <c r="N884" s="13">
        <f t="shared" si="68"/>
        <v>2.0753818872418606</v>
      </c>
      <c r="O884" s="14">
        <v>0</v>
      </c>
      <c r="P884" s="12">
        <v>841.50531910799702</v>
      </c>
      <c r="Q884" s="13">
        <v>210.18769357885927</v>
      </c>
      <c r="R884" s="13">
        <f t="shared" si="69"/>
        <v>2.0544500032108601</v>
      </c>
      <c r="S884" s="14">
        <v>0</v>
      </c>
    </row>
    <row r="885" spans="1:19" x14ac:dyDescent="0.3">
      <c r="A885">
        <f>VALUE(LEFT('SBB FNF CDEC Data'!L885,4))</f>
        <v>1995</v>
      </c>
      <c r="B885">
        <f>VALUE(RIGHT(LEFT('SBB FNF CDEC Data'!L885,6),2))</f>
        <v>5</v>
      </c>
      <c r="C885">
        <f t="shared" si="65"/>
        <v>1995</v>
      </c>
      <c r="D885" s="12">
        <v>1010.9477201680979</v>
      </c>
      <c r="E885" s="13">
        <v>167.06135918680124</v>
      </c>
      <c r="F885" s="13">
        <f t="shared" si="66"/>
        <v>2.040432606609869</v>
      </c>
      <c r="G885" s="14">
        <v>0</v>
      </c>
      <c r="H885" s="12">
        <v>1000.0903956796338</v>
      </c>
      <c r="I885" s="13">
        <v>167.06135918680289</v>
      </c>
      <c r="J885" s="13">
        <f t="shared" si="67"/>
        <v>2.0324983593343688</v>
      </c>
      <c r="K885" s="14">
        <v>0</v>
      </c>
      <c r="L885" s="12">
        <v>1043.7885455152298</v>
      </c>
      <c r="M885" s="13">
        <v>167.061359186803</v>
      </c>
      <c r="N885" s="13">
        <f t="shared" si="68"/>
        <v>2.0667621943324832</v>
      </c>
      <c r="O885" s="14">
        <v>0</v>
      </c>
      <c r="P885" s="12">
        <v>1006.5294809145674</v>
      </c>
      <c r="Q885" s="13">
        <v>167.06135918680258</v>
      </c>
      <c r="R885" s="13">
        <f t="shared" si="69"/>
        <v>2.0371973802321577</v>
      </c>
      <c r="S885" s="14">
        <v>0</v>
      </c>
    </row>
    <row r="886" spans="1:19" x14ac:dyDescent="0.3">
      <c r="A886">
        <f>VALUE(LEFT('SBB FNF CDEC Data'!L886,4))</f>
        <v>1995</v>
      </c>
      <c r="B886">
        <f>VALUE(RIGHT(LEFT('SBB FNF CDEC Data'!L886,6),2))</f>
        <v>6</v>
      </c>
      <c r="C886">
        <f t="shared" si="65"/>
        <v>1995</v>
      </c>
      <c r="D886" s="12">
        <v>1119.5138699398194</v>
      </c>
      <c r="E886" s="13">
        <v>113.9546486149839</v>
      </c>
      <c r="F886" s="13">
        <f t="shared" si="66"/>
        <v>5.3884988432624112</v>
      </c>
      <c r="G886" s="14">
        <v>0</v>
      </c>
      <c r="H886" s="12">
        <v>1108.6797180378283</v>
      </c>
      <c r="I886" s="13">
        <v>113.95464861498343</v>
      </c>
      <c r="J886" s="13">
        <f t="shared" si="67"/>
        <v>5.3653262567890181</v>
      </c>
      <c r="K886" s="14">
        <v>0</v>
      </c>
      <c r="L886" s="12">
        <v>1152.2853411181527</v>
      </c>
      <c r="M886" s="13">
        <v>113.95464861498269</v>
      </c>
      <c r="N886" s="13">
        <f t="shared" si="68"/>
        <v>5.4578530120597577</v>
      </c>
      <c r="O886" s="14">
        <v>0</v>
      </c>
      <c r="P886" s="12">
        <v>1115.1050650920004</v>
      </c>
      <c r="Q886" s="13">
        <v>113.95464861498365</v>
      </c>
      <c r="R886" s="13">
        <f t="shared" si="69"/>
        <v>5.3790644375507384</v>
      </c>
      <c r="S886" s="14">
        <v>0</v>
      </c>
    </row>
    <row r="887" spans="1:19" x14ac:dyDescent="0.3">
      <c r="A887">
        <f>VALUE(LEFT('SBB FNF CDEC Data'!L887,4))</f>
        <v>1995</v>
      </c>
      <c r="B887">
        <f>VALUE(RIGHT(LEFT('SBB FNF CDEC Data'!L887,6),2))</f>
        <v>7</v>
      </c>
      <c r="C887">
        <f t="shared" si="65"/>
        <v>1995</v>
      </c>
      <c r="D887" s="12">
        <v>1191.1355445800129</v>
      </c>
      <c r="E887" s="13">
        <v>79.742254269604842</v>
      </c>
      <c r="F887" s="13">
        <f t="shared" si="66"/>
        <v>8.12057962941131</v>
      </c>
      <c r="G887" s="14">
        <v>0</v>
      </c>
      <c r="H887" s="12">
        <v>1180.3331098992119</v>
      </c>
      <c r="I887" s="13">
        <v>79.742254269604871</v>
      </c>
      <c r="J887" s="13">
        <f t="shared" si="67"/>
        <v>8.0888624082212459</v>
      </c>
      <c r="K887" s="14">
        <v>0</v>
      </c>
      <c r="L887" s="12">
        <v>1223.811076545984</v>
      </c>
      <c r="M887" s="13">
        <v>79.742254269605212</v>
      </c>
      <c r="N887" s="13">
        <f t="shared" si="68"/>
        <v>8.2165188417739614</v>
      </c>
      <c r="O887" s="14">
        <v>0</v>
      </c>
      <c r="P887" s="12">
        <v>1186.7396466066596</v>
      </c>
      <c r="Q887" s="13">
        <v>79.742254269604956</v>
      </c>
      <c r="R887" s="13">
        <f t="shared" si="69"/>
        <v>8.107672754945753</v>
      </c>
      <c r="S887" s="14">
        <v>0</v>
      </c>
    </row>
    <row r="888" spans="1:19" x14ac:dyDescent="0.3">
      <c r="A888">
        <f>VALUE(LEFT('SBB FNF CDEC Data'!L888,4))</f>
        <v>1995</v>
      </c>
      <c r="B888">
        <f>VALUE(RIGHT(LEFT('SBB FNF CDEC Data'!L888,6),2))</f>
        <v>8</v>
      </c>
      <c r="C888">
        <f t="shared" si="65"/>
        <v>1995</v>
      </c>
      <c r="D888" s="12">
        <v>1299.7626625372391</v>
      </c>
      <c r="E888" s="13">
        <v>117.33215509174713</v>
      </c>
      <c r="F888" s="13">
        <f t="shared" si="66"/>
        <v>8.7050371345210067</v>
      </c>
      <c r="G888" s="14">
        <v>0</v>
      </c>
      <c r="H888" s="12">
        <v>1288.9930581759377</v>
      </c>
      <c r="I888" s="13">
        <v>117.33215509174777</v>
      </c>
      <c r="J888" s="13">
        <f t="shared" si="67"/>
        <v>8.6722068150219656</v>
      </c>
      <c r="K888" s="14">
        <v>0</v>
      </c>
      <c r="L888" s="12">
        <v>1270</v>
      </c>
      <c r="M888" s="13">
        <v>54.897673284280543</v>
      </c>
      <c r="N888" s="13">
        <f t="shared" si="68"/>
        <v>8.7087498302644946</v>
      </c>
      <c r="O888" s="14">
        <v>0</v>
      </c>
      <c r="P888" s="12">
        <v>1295.3801243979613</v>
      </c>
      <c r="Q888" s="13">
        <v>117.33215509174711</v>
      </c>
      <c r="R888" s="13">
        <f t="shared" si="69"/>
        <v>8.69167730044542</v>
      </c>
      <c r="S888" s="14">
        <v>0</v>
      </c>
    </row>
    <row r="889" spans="1:19" x14ac:dyDescent="0.3">
      <c r="A889">
        <f>VALUE(LEFT('SBB FNF CDEC Data'!L889,4))</f>
        <v>1996</v>
      </c>
      <c r="B889">
        <f>VALUE(RIGHT(LEFT('SBB FNF CDEC Data'!L889,6),2))</f>
        <v>6</v>
      </c>
      <c r="C889">
        <f t="shared" si="65"/>
        <v>1996</v>
      </c>
      <c r="D889" s="12">
        <v>1265.9191825643231</v>
      </c>
      <c r="E889" s="13">
        <v>0</v>
      </c>
      <c r="F889" s="13">
        <f t="shared" si="66"/>
        <v>6.2572730745406915</v>
      </c>
      <c r="G889" s="14">
        <v>27.586206898375238</v>
      </c>
      <c r="H889" s="12">
        <v>1255.1696937582665</v>
      </c>
      <c r="I889" s="13">
        <v>0</v>
      </c>
      <c r="J889" s="13">
        <f t="shared" si="67"/>
        <v>6.2371575192957458</v>
      </c>
      <c r="K889" s="14">
        <v>27.586206898375455</v>
      </c>
      <c r="L889" s="12">
        <v>1236.2144340707796</v>
      </c>
      <c r="M889" s="13">
        <v>0</v>
      </c>
      <c r="N889" s="13">
        <f t="shared" si="68"/>
        <v>6.1993590308445867</v>
      </c>
      <c r="O889" s="14">
        <v>27.586206898375824</v>
      </c>
      <c r="P889" s="12">
        <v>1261.544829301223</v>
      </c>
      <c r="Q889" s="13">
        <v>0</v>
      </c>
      <c r="R889" s="13">
        <f t="shared" si="69"/>
        <v>6.2490881983622657</v>
      </c>
      <c r="S889" s="14">
        <v>27.586206898375998</v>
      </c>
    </row>
    <row r="890" spans="1:19" x14ac:dyDescent="0.3">
      <c r="A890">
        <f>VALUE(LEFT('SBB FNF CDEC Data'!L890,4))</f>
        <v>1995</v>
      </c>
      <c r="B890">
        <f>VALUE(RIGHT(LEFT('SBB FNF CDEC Data'!L890,6),2))</f>
        <v>10</v>
      </c>
      <c r="C890">
        <f t="shared" si="65"/>
        <v>1996</v>
      </c>
      <c r="D890" s="12">
        <v>1233.464301064578</v>
      </c>
      <c r="E890" s="13">
        <v>1.3703437277907751E-4</v>
      </c>
      <c r="F890" s="13">
        <f t="shared" si="66"/>
        <v>4.8688116357423432</v>
      </c>
      <c r="G890" s="14">
        <v>27.586206898375607</v>
      </c>
      <c r="H890" s="12">
        <v>1222.7334345509285</v>
      </c>
      <c r="I890" s="13">
        <v>1.392486609666982E-4</v>
      </c>
      <c r="J890" s="13">
        <f t="shared" si="67"/>
        <v>4.8501915576233863</v>
      </c>
      <c r="K890" s="14">
        <v>27.586206898375607</v>
      </c>
      <c r="L890" s="12">
        <v>1231.3744279010061</v>
      </c>
      <c r="M890" s="13">
        <v>1.3637068475183103E-4</v>
      </c>
      <c r="N890" s="13">
        <f t="shared" si="68"/>
        <v>4.8401425404582117</v>
      </c>
      <c r="O890" s="14">
        <v>0</v>
      </c>
      <c r="P890" s="12">
        <v>1233.6477577996484</v>
      </c>
      <c r="Q890" s="13">
        <v>1.446628762476087E-4</v>
      </c>
      <c r="R890" s="13">
        <f t="shared" si="69"/>
        <v>4.8648748546503882</v>
      </c>
      <c r="S890" s="14">
        <v>23.032341309800461</v>
      </c>
    </row>
    <row r="891" spans="1:19" x14ac:dyDescent="0.3">
      <c r="A891">
        <f>VALUE(LEFT('SBB FNF CDEC Data'!L891,4))</f>
        <v>1995</v>
      </c>
      <c r="B891">
        <f>VALUE(RIGHT(LEFT('SBB FNF CDEC Data'!L891,6),2))</f>
        <v>11</v>
      </c>
      <c r="C891">
        <f t="shared" si="65"/>
        <v>1996</v>
      </c>
      <c r="D891" s="12">
        <v>1231.6175911845271</v>
      </c>
      <c r="E891" s="13">
        <v>0</v>
      </c>
      <c r="F891" s="13">
        <f t="shared" si="66"/>
        <v>1.8467098800508666</v>
      </c>
      <c r="G891" s="14">
        <v>0</v>
      </c>
      <c r="H891" s="12">
        <v>1203.0481882229083</v>
      </c>
      <c r="I891" s="13">
        <v>0</v>
      </c>
      <c r="J891" s="13">
        <f t="shared" si="67"/>
        <v>1.834006658598696</v>
      </c>
      <c r="K891" s="14">
        <v>17.851239669421489</v>
      </c>
      <c r="L891" s="12">
        <v>1229.5290747926381</v>
      </c>
      <c r="M891" s="13">
        <v>0</v>
      </c>
      <c r="N891" s="13">
        <f t="shared" si="68"/>
        <v>1.8453531083680446</v>
      </c>
      <c r="O891" s="14">
        <v>0</v>
      </c>
      <c r="P891" s="12">
        <v>1213.955342983016</v>
      </c>
      <c r="Q891" s="13">
        <v>0</v>
      </c>
      <c r="R891" s="13">
        <f t="shared" si="69"/>
        <v>1.8411751472109472</v>
      </c>
      <c r="S891" s="14">
        <v>17.851239669421489</v>
      </c>
    </row>
    <row r="892" spans="1:19" x14ac:dyDescent="0.3">
      <c r="A892">
        <f>VALUE(LEFT('SBB FNF CDEC Data'!L892,4))</f>
        <v>1998</v>
      </c>
      <c r="B892">
        <f>VALUE(RIGHT(LEFT('SBB FNF CDEC Data'!L892,6),2))</f>
        <v>1</v>
      </c>
      <c r="C892">
        <f t="shared" si="65"/>
        <v>1998</v>
      </c>
      <c r="D892" s="12">
        <v>1237.5365263437318</v>
      </c>
      <c r="E892" s="13">
        <v>0</v>
      </c>
      <c r="F892" s="13">
        <f t="shared" si="66"/>
        <v>-5.9189351592046933</v>
      </c>
      <c r="G892" s="14">
        <v>0</v>
      </c>
      <c r="H892" s="12">
        <v>1208.9078335499457</v>
      </c>
      <c r="I892" s="13">
        <v>0</v>
      </c>
      <c r="J892" s="13">
        <f t="shared" si="67"/>
        <v>-5.8596453270374695</v>
      </c>
      <c r="K892" s="14">
        <v>0</v>
      </c>
      <c r="L892" s="12">
        <v>1235.4436833124585</v>
      </c>
      <c r="M892" s="13">
        <v>0</v>
      </c>
      <c r="N892" s="13">
        <f t="shared" si="68"/>
        <v>-5.9146085198203764</v>
      </c>
      <c r="O892" s="14">
        <v>0</v>
      </c>
      <c r="P892" s="12">
        <v>1219.8376719664648</v>
      </c>
      <c r="Q892" s="13">
        <v>0</v>
      </c>
      <c r="R892" s="13">
        <f t="shared" si="69"/>
        <v>-5.8823289834488151</v>
      </c>
      <c r="S892" s="14">
        <v>0</v>
      </c>
    </row>
    <row r="893" spans="1:19" x14ac:dyDescent="0.3">
      <c r="A893">
        <f>VALUE(LEFT('SBB FNF CDEC Data'!L893,4))</f>
        <v>1998</v>
      </c>
      <c r="B893">
        <f>VALUE(RIGHT(LEFT('SBB FNF CDEC Data'!L893,6),2))</f>
        <v>1</v>
      </c>
      <c r="C893">
        <f t="shared" si="65"/>
        <v>1998</v>
      </c>
      <c r="D893" s="12">
        <v>1357.978311141015</v>
      </c>
      <c r="E893" s="13">
        <v>114.62317779342223</v>
      </c>
      <c r="F893" s="13">
        <f t="shared" si="66"/>
        <v>-5.818607003860933</v>
      </c>
      <c r="G893" s="14">
        <v>0</v>
      </c>
      <c r="H893" s="12">
        <v>1329.1657011422162</v>
      </c>
      <c r="I893" s="13">
        <v>114.49328713391112</v>
      </c>
      <c r="J893" s="13">
        <f t="shared" si="67"/>
        <v>-5.7645804583593616</v>
      </c>
      <c r="K893" s="14">
        <v>0</v>
      </c>
      <c r="L893" s="12">
        <v>1270.0000000000002</v>
      </c>
      <c r="M893" s="13">
        <v>28.825231310958323</v>
      </c>
      <c r="N893" s="13">
        <f t="shared" si="68"/>
        <v>-5.7310853765834437</v>
      </c>
      <c r="O893" s="14">
        <v>0</v>
      </c>
      <c r="P893" s="12">
        <v>1340.1234500995881</v>
      </c>
      <c r="Q893" s="13">
        <v>114.49991912911186</v>
      </c>
      <c r="R893" s="13">
        <f t="shared" si="69"/>
        <v>-5.785859004011499</v>
      </c>
      <c r="S893" s="14">
        <v>0</v>
      </c>
    </row>
    <row r="894" spans="1:19" x14ac:dyDescent="0.3">
      <c r="A894">
        <f>VALUE(LEFT('SBB FNF CDEC Data'!L894,4))</f>
        <v>1998</v>
      </c>
      <c r="B894">
        <f>VALUE(RIGHT(LEFT('SBB FNF CDEC Data'!L894,6),2))</f>
        <v>1</v>
      </c>
      <c r="C894">
        <f t="shared" si="65"/>
        <v>1998</v>
      </c>
      <c r="D894" s="12">
        <v>1500</v>
      </c>
      <c r="E894" s="13">
        <v>137.74199013200101</v>
      </c>
      <c r="F894" s="13">
        <f t="shared" si="66"/>
        <v>-4.2796987269840372</v>
      </c>
      <c r="G894" s="14">
        <v>0</v>
      </c>
      <c r="H894" s="12">
        <v>1499.6961539997781</v>
      </c>
      <c r="I894" s="13">
        <v>166.25439698448079</v>
      </c>
      <c r="J894" s="13">
        <f t="shared" si="67"/>
        <v>-4.2760558730810487</v>
      </c>
      <c r="K894" s="14">
        <v>0</v>
      </c>
      <c r="L894" s="12">
        <v>1270</v>
      </c>
      <c r="M894" s="13">
        <v>0</v>
      </c>
      <c r="N894" s="13">
        <f t="shared" si="68"/>
        <v>2.2737367544323206E-13</v>
      </c>
      <c r="O894" s="14">
        <v>0</v>
      </c>
      <c r="P894" s="12">
        <v>1500</v>
      </c>
      <c r="Q894" s="13">
        <v>155.49703488699834</v>
      </c>
      <c r="R894" s="13">
        <f t="shared" si="69"/>
        <v>-4.3795150134135383</v>
      </c>
      <c r="S894" s="14">
        <v>0</v>
      </c>
    </row>
    <row r="895" spans="1:19" x14ac:dyDescent="0.3">
      <c r="A895">
        <f>VALUE(LEFT('SBB FNF CDEC Data'!L895,4))</f>
        <v>1996</v>
      </c>
      <c r="B895">
        <f>VALUE(RIGHT(LEFT('SBB FNF CDEC Data'!L895,6),2))</f>
        <v>3</v>
      </c>
      <c r="C895">
        <f t="shared" si="65"/>
        <v>1996</v>
      </c>
      <c r="D895" s="12">
        <v>1499.9999967484102</v>
      </c>
      <c r="E895" s="13">
        <v>0.44113983382656213</v>
      </c>
      <c r="F895" s="13">
        <f t="shared" si="66"/>
        <v>0.44114308541632224</v>
      </c>
      <c r="G895" s="14">
        <v>0</v>
      </c>
      <c r="H895" s="12">
        <v>1499.6691801864145</v>
      </c>
      <c r="I895" s="13">
        <v>0.41413090456282536</v>
      </c>
      <c r="J895" s="13">
        <f t="shared" si="67"/>
        <v>0.44110471792643641</v>
      </c>
      <c r="K895" s="14">
        <v>0</v>
      </c>
      <c r="L895" s="12">
        <v>1269.9999963160437</v>
      </c>
      <c r="M895" s="13">
        <v>0.41314251586107442</v>
      </c>
      <c r="N895" s="13">
        <f t="shared" si="68"/>
        <v>0.4131461998173398</v>
      </c>
      <c r="O895" s="14">
        <v>0</v>
      </c>
      <c r="P895" s="12">
        <v>1499.9999999999995</v>
      </c>
      <c r="Q895" s="13">
        <v>0.44114308560649285</v>
      </c>
      <c r="R895" s="13">
        <f t="shared" si="69"/>
        <v>0.44114308560694759</v>
      </c>
      <c r="S895" s="14">
        <v>0</v>
      </c>
    </row>
    <row r="896" spans="1:19" x14ac:dyDescent="0.3">
      <c r="A896">
        <f>VALUE(LEFT('SBB FNF CDEC Data'!L896,4))</f>
        <v>1998</v>
      </c>
      <c r="B896">
        <f>VALUE(RIGHT(LEFT('SBB FNF CDEC Data'!L896,6),2))</f>
        <v>1</v>
      </c>
      <c r="C896">
        <f t="shared" si="65"/>
        <v>1998</v>
      </c>
      <c r="D896" s="12">
        <v>1497.7549174738356</v>
      </c>
      <c r="E896" s="13">
        <v>0</v>
      </c>
      <c r="F896" s="13">
        <f t="shared" si="66"/>
        <v>2.2450792745746639</v>
      </c>
      <c r="G896" s="14">
        <v>0</v>
      </c>
      <c r="H896" s="12">
        <v>1497.4243049000715</v>
      </c>
      <c r="I896" s="13">
        <v>0</v>
      </c>
      <c r="J896" s="13">
        <f t="shared" si="67"/>
        <v>2.2448752863429036</v>
      </c>
      <c r="K896" s="14">
        <v>0</v>
      </c>
      <c r="L896" s="12">
        <v>1267.897484938889</v>
      </c>
      <c r="M896" s="13">
        <v>0</v>
      </c>
      <c r="N896" s="13">
        <f t="shared" si="68"/>
        <v>2.1025113771547694</v>
      </c>
      <c r="O896" s="14">
        <v>0</v>
      </c>
      <c r="P896" s="12">
        <v>1497.754920723419</v>
      </c>
      <c r="Q896" s="13">
        <v>0</v>
      </c>
      <c r="R896" s="13">
        <f t="shared" si="69"/>
        <v>2.2450792765805545</v>
      </c>
      <c r="S896" s="14">
        <v>0</v>
      </c>
    </row>
    <row r="897" spans="1:19" x14ac:dyDescent="0.3">
      <c r="A897">
        <f>VALUE(LEFT('SBB FNF CDEC Data'!L897,4))</f>
        <v>1998</v>
      </c>
      <c r="B897">
        <f>VALUE(RIGHT(LEFT('SBB FNF CDEC Data'!L897,6),2))</f>
        <v>1</v>
      </c>
      <c r="C897">
        <f t="shared" si="65"/>
        <v>1998</v>
      </c>
      <c r="D897" s="12">
        <v>1499.999975278045</v>
      </c>
      <c r="E897" s="13">
        <v>5.5935348284561828</v>
      </c>
      <c r="F897" s="13">
        <f t="shared" si="66"/>
        <v>3.3484770242467734</v>
      </c>
      <c r="G897" s="14">
        <v>0</v>
      </c>
      <c r="H897" s="12">
        <v>1499.3272856683652</v>
      </c>
      <c r="I897" s="13">
        <v>5.2510013671547728</v>
      </c>
      <c r="J897" s="13">
        <f t="shared" si="67"/>
        <v>3.3480205988610994</v>
      </c>
      <c r="K897" s="14">
        <v>0</v>
      </c>
      <c r="L897" s="12">
        <v>1269.9999719865884</v>
      </c>
      <c r="M897" s="13">
        <v>5.2382296159753805</v>
      </c>
      <c r="N897" s="13">
        <f t="shared" si="68"/>
        <v>3.1357425682759112</v>
      </c>
      <c r="O897" s="14">
        <v>0</v>
      </c>
      <c r="P897" s="12">
        <v>1500.0000000000002</v>
      </c>
      <c r="Q897" s="13">
        <v>5.5935563134002306</v>
      </c>
      <c r="R897" s="13">
        <f t="shared" si="69"/>
        <v>3.348477036818994</v>
      </c>
      <c r="S897" s="14">
        <v>0</v>
      </c>
    </row>
    <row r="898" spans="1:19" x14ac:dyDescent="0.3">
      <c r="A898">
        <f>VALUE(LEFT('SBB FNF CDEC Data'!L898,4))</f>
        <v>1998</v>
      </c>
      <c r="B898">
        <f>VALUE(RIGHT(LEFT('SBB FNF CDEC Data'!L898,6),2))</f>
        <v>1</v>
      </c>
      <c r="C898">
        <f t="shared" si="65"/>
        <v>1998</v>
      </c>
      <c r="D898" s="12">
        <v>1491.8196379022716</v>
      </c>
      <c r="E898" s="13">
        <v>0</v>
      </c>
      <c r="F898" s="13">
        <f t="shared" si="66"/>
        <v>8.1803373757734335</v>
      </c>
      <c r="G898" s="14">
        <v>0</v>
      </c>
      <c r="H898" s="12">
        <v>1491.1484630048094</v>
      </c>
      <c r="I898" s="13">
        <v>0</v>
      </c>
      <c r="J898" s="13">
        <f t="shared" si="67"/>
        <v>8.1788226635558203</v>
      </c>
      <c r="K898" s="14">
        <v>0</v>
      </c>
      <c r="L898" s="12">
        <v>1262.3399268121775</v>
      </c>
      <c r="M898" s="13">
        <v>0</v>
      </c>
      <c r="N898" s="13">
        <f t="shared" si="68"/>
        <v>7.660045174410925</v>
      </c>
      <c r="O898" s="14">
        <v>0</v>
      </c>
      <c r="P898" s="12">
        <v>1491.8196625685587</v>
      </c>
      <c r="Q898" s="13">
        <v>0</v>
      </c>
      <c r="R898" s="13">
        <f t="shared" si="69"/>
        <v>8.1803374314415578</v>
      </c>
      <c r="S898" s="14">
        <v>0</v>
      </c>
    </row>
    <row r="899" spans="1:19" x14ac:dyDescent="0.3">
      <c r="A899">
        <f>VALUE(LEFT('SBB FNF CDEC Data'!L899,4))</f>
        <v>1998</v>
      </c>
      <c r="B899">
        <f>VALUE(RIGHT(LEFT('SBB FNF CDEC Data'!L899,6),2))</f>
        <v>1</v>
      </c>
      <c r="C899">
        <f t="shared" ref="C899:C962" si="70">IF(B899&gt;=10,A899+1,A899)</f>
        <v>1998</v>
      </c>
      <c r="D899" s="12">
        <v>1479.3920848502921</v>
      </c>
      <c r="E899" s="13">
        <v>8.5017807526747107E-5</v>
      </c>
      <c r="F899" s="13">
        <f t="shared" si="66"/>
        <v>9.9276380696216684</v>
      </c>
      <c r="G899" s="14">
        <v>2.5000000001652891</v>
      </c>
      <c r="H899" s="12">
        <v>1478.7227525345381</v>
      </c>
      <c r="I899" s="13">
        <v>8.57520060207969E-5</v>
      </c>
      <c r="J899" s="13">
        <f t="shared" si="67"/>
        <v>9.9257962221120017</v>
      </c>
      <c r="K899" s="14">
        <v>2.5000000001652891</v>
      </c>
      <c r="L899" s="12">
        <v>1250.5486780191029</v>
      </c>
      <c r="M899" s="13">
        <v>9.6316757925025506E-5</v>
      </c>
      <c r="N899" s="13">
        <f t="shared" si="68"/>
        <v>9.2913451096672368</v>
      </c>
      <c r="O899" s="14">
        <v>2.5000000001652891</v>
      </c>
      <c r="P899" s="12">
        <v>1479.3921130155463</v>
      </c>
      <c r="Q899" s="13">
        <v>8.8589224694319454E-5</v>
      </c>
      <c r="R899" s="13">
        <f t="shared" si="69"/>
        <v>9.9276381420717463</v>
      </c>
      <c r="S899" s="14">
        <v>2.5000000001652891</v>
      </c>
    </row>
    <row r="900" spans="1:19" x14ac:dyDescent="0.3">
      <c r="A900">
        <f>VALUE(LEFT('SBB FNF CDEC Data'!L900,4))</f>
        <v>1998</v>
      </c>
      <c r="B900">
        <f>VALUE(RIGHT(LEFT('SBB FNF CDEC Data'!L900,6),2))</f>
        <v>1</v>
      </c>
      <c r="C900">
        <f t="shared" si="70"/>
        <v>1998</v>
      </c>
      <c r="D900" s="12">
        <v>1470.2290441149382</v>
      </c>
      <c r="E900" s="13">
        <v>0</v>
      </c>
      <c r="F900" s="13">
        <f t="shared" ref="F900:F963" si="71">(E900-G900)-(D900-D899)</f>
        <v>9.1630407353538885</v>
      </c>
      <c r="G900" s="14">
        <v>0</v>
      </c>
      <c r="H900" s="12">
        <v>1469.5614103888815</v>
      </c>
      <c r="I900" s="13">
        <v>0</v>
      </c>
      <c r="J900" s="13">
        <f t="shared" ref="J900:J963" si="72">(I900-K900)-(H900-H899)</f>
        <v>9.1613421456565902</v>
      </c>
      <c r="K900" s="14">
        <v>0</v>
      </c>
      <c r="L900" s="12">
        <v>1241.9781232909395</v>
      </c>
      <c r="M900" s="13">
        <v>0</v>
      </c>
      <c r="N900" s="13">
        <f t="shared" ref="N900:N963" si="73">(M900-O900)-(L900-L899)</f>
        <v>8.5705547281634153</v>
      </c>
      <c r="O900" s="14">
        <v>0</v>
      </c>
      <c r="P900" s="12">
        <v>1470.2290722087166</v>
      </c>
      <c r="Q900" s="13">
        <v>0</v>
      </c>
      <c r="R900" s="13">
        <f t="shared" ref="R900:R963" si="74">(Q900-S900)-(P900-P899)</f>
        <v>9.1630408068297129</v>
      </c>
      <c r="S900" s="14">
        <v>0</v>
      </c>
    </row>
    <row r="901" spans="1:19" x14ac:dyDescent="0.3">
      <c r="A901">
        <f>VALUE(LEFT('SBB FNF CDEC Data'!L901,4))</f>
        <v>1998</v>
      </c>
      <c r="B901">
        <f>VALUE(RIGHT(LEFT('SBB FNF CDEC Data'!L901,6),2))</f>
        <v>1</v>
      </c>
      <c r="C901">
        <f t="shared" si="70"/>
        <v>1998</v>
      </c>
      <c r="D901" s="12">
        <v>1436.1194190678721</v>
      </c>
      <c r="E901" s="13">
        <v>0</v>
      </c>
      <c r="F901" s="13">
        <f t="shared" si="71"/>
        <v>6.5234181486905669</v>
      </c>
      <c r="G901" s="14">
        <v>27.586206898375607</v>
      </c>
      <c r="H901" s="12">
        <v>1435.453010952383</v>
      </c>
      <c r="I901" s="13">
        <v>0</v>
      </c>
      <c r="J901" s="13">
        <f t="shared" si="72"/>
        <v>6.5221925381229227</v>
      </c>
      <c r="K901" s="14">
        <v>27.586206898375607</v>
      </c>
      <c r="L901" s="12">
        <v>1208.2982229876125</v>
      </c>
      <c r="M901" s="13">
        <v>0</v>
      </c>
      <c r="N901" s="13">
        <f t="shared" si="73"/>
        <v>6.0936934049514235</v>
      </c>
      <c r="O901" s="14">
        <v>27.586206898375607</v>
      </c>
      <c r="P901" s="12">
        <v>1436.1194471100775</v>
      </c>
      <c r="Q901" s="13">
        <v>0</v>
      </c>
      <c r="R901" s="13">
        <f t="shared" si="74"/>
        <v>6.523418200263464</v>
      </c>
      <c r="S901" s="14">
        <v>27.586206898375607</v>
      </c>
    </row>
    <row r="902" spans="1:19" x14ac:dyDescent="0.3">
      <c r="A902">
        <f>VALUE(LEFT('SBB FNF CDEC Data'!L902,4))</f>
        <v>1996</v>
      </c>
      <c r="B902">
        <f>VALUE(RIGHT(LEFT('SBB FNF CDEC Data'!L902,6),2))</f>
        <v>11</v>
      </c>
      <c r="C902">
        <f t="shared" si="70"/>
        <v>1997</v>
      </c>
      <c r="D902" s="12">
        <v>1406.1913412652107</v>
      </c>
      <c r="E902" s="13">
        <v>0</v>
      </c>
      <c r="F902" s="13">
        <f t="shared" si="71"/>
        <v>2.3418709042857841</v>
      </c>
      <c r="G902" s="14">
        <v>27.586206898375607</v>
      </c>
      <c r="H902" s="12">
        <v>1405.525370756344</v>
      </c>
      <c r="I902" s="13">
        <v>0</v>
      </c>
      <c r="J902" s="13">
        <f t="shared" si="72"/>
        <v>2.3414332976633574</v>
      </c>
      <c r="K902" s="14">
        <v>27.586206898375607</v>
      </c>
      <c r="L902" s="12">
        <v>1178.5297867158097</v>
      </c>
      <c r="M902" s="13">
        <v>0</v>
      </c>
      <c r="N902" s="13">
        <f t="shared" si="73"/>
        <v>2.1822293734271767</v>
      </c>
      <c r="O902" s="14">
        <v>27.586206898375607</v>
      </c>
      <c r="P902" s="12">
        <v>1406.1913692890021</v>
      </c>
      <c r="Q902" s="13">
        <v>0</v>
      </c>
      <c r="R902" s="13">
        <f t="shared" si="74"/>
        <v>2.3418709226998686</v>
      </c>
      <c r="S902" s="14">
        <v>27.586206898375607</v>
      </c>
    </row>
    <row r="903" spans="1:19" x14ac:dyDescent="0.3">
      <c r="A903">
        <f>VALUE(LEFT('SBB FNF CDEC Data'!L903,4))</f>
        <v>1996</v>
      </c>
      <c r="B903">
        <f>VALUE(RIGHT(LEFT('SBB FNF CDEC Data'!L903,6),2))</f>
        <v>12</v>
      </c>
      <c r="C903">
        <f t="shared" si="70"/>
        <v>1997</v>
      </c>
      <c r="D903" s="12">
        <v>1499.9999999999991</v>
      </c>
      <c r="E903" s="13">
        <v>93.346322509061707</v>
      </c>
      <c r="F903" s="13">
        <f t="shared" si="71"/>
        <v>-0.46233622572671607</v>
      </c>
      <c r="G903" s="14">
        <v>0</v>
      </c>
      <c r="H903" s="12">
        <v>1499.0293092858963</v>
      </c>
      <c r="I903" s="13">
        <v>93.041707484602412</v>
      </c>
      <c r="J903" s="13">
        <f t="shared" si="72"/>
        <v>-0.46223104494980305</v>
      </c>
      <c r="K903" s="14">
        <v>0</v>
      </c>
      <c r="L903" s="12">
        <v>1269.9999999999995</v>
      </c>
      <c r="M903" s="13">
        <v>91.03852777750248</v>
      </c>
      <c r="N903" s="13">
        <f t="shared" si="73"/>
        <v>-0.43168550668738703</v>
      </c>
      <c r="O903" s="14">
        <v>0</v>
      </c>
      <c r="P903" s="12">
        <v>1500</v>
      </c>
      <c r="Q903" s="13">
        <v>93.346294483469293</v>
      </c>
      <c r="R903" s="13">
        <f t="shared" si="74"/>
        <v>-0.46233622752863823</v>
      </c>
      <c r="S903" s="14">
        <v>0</v>
      </c>
    </row>
    <row r="904" spans="1:19" x14ac:dyDescent="0.3">
      <c r="A904">
        <f>VALUE(LEFT('SBB FNF CDEC Data'!L904,4))</f>
        <v>1997</v>
      </c>
      <c r="B904">
        <f>VALUE(RIGHT(LEFT('SBB FNF CDEC Data'!L904,6),2))</f>
        <v>1</v>
      </c>
      <c r="C904">
        <f t="shared" si="70"/>
        <v>1997</v>
      </c>
      <c r="D904" s="12">
        <v>1500</v>
      </c>
      <c r="E904" s="13">
        <v>0</v>
      </c>
      <c r="F904" s="13">
        <f t="shared" si="71"/>
        <v>-9.0949470177292824E-13</v>
      </c>
      <c r="G904" s="14">
        <v>0</v>
      </c>
      <c r="H904" s="12">
        <v>1499.3565067954539</v>
      </c>
      <c r="I904" s="13">
        <v>0</v>
      </c>
      <c r="J904" s="13">
        <f t="shared" si="72"/>
        <v>-0.32719750955766358</v>
      </c>
      <c r="K904" s="14">
        <v>0</v>
      </c>
      <c r="L904" s="12">
        <v>1270</v>
      </c>
      <c r="M904" s="13">
        <v>0</v>
      </c>
      <c r="N904" s="13">
        <f t="shared" si="73"/>
        <v>-4.5474735088646412E-13</v>
      </c>
      <c r="O904" s="14">
        <v>0</v>
      </c>
      <c r="P904" s="12">
        <v>1500</v>
      </c>
      <c r="Q904" s="13">
        <v>0</v>
      </c>
      <c r="R904" s="13">
        <f t="shared" si="74"/>
        <v>0</v>
      </c>
      <c r="S904" s="14">
        <v>0</v>
      </c>
    </row>
    <row r="905" spans="1:19" x14ac:dyDescent="0.3">
      <c r="A905">
        <f>VALUE(LEFT('SBB FNF CDEC Data'!L905,4))</f>
        <v>1997</v>
      </c>
      <c r="B905">
        <f>VALUE(RIGHT(LEFT('SBB FNF CDEC Data'!L905,6),2))</f>
        <v>2</v>
      </c>
      <c r="C905">
        <f t="shared" si="70"/>
        <v>1997</v>
      </c>
      <c r="D905" s="12">
        <v>1500</v>
      </c>
      <c r="E905" s="13">
        <v>0</v>
      </c>
      <c r="F905" s="13">
        <f t="shared" si="71"/>
        <v>0</v>
      </c>
      <c r="G905" s="14">
        <v>0</v>
      </c>
      <c r="H905" s="12">
        <v>1499.8144914778563</v>
      </c>
      <c r="I905" s="13">
        <v>0</v>
      </c>
      <c r="J905" s="13">
        <f t="shared" si="72"/>
        <v>-0.45798468240241164</v>
      </c>
      <c r="K905" s="14">
        <v>0</v>
      </c>
      <c r="L905" s="12">
        <v>1270</v>
      </c>
      <c r="M905" s="13">
        <v>0</v>
      </c>
      <c r="N905" s="13">
        <f t="shared" si="73"/>
        <v>0</v>
      </c>
      <c r="O905" s="14">
        <v>0</v>
      </c>
      <c r="P905" s="12">
        <v>1500</v>
      </c>
      <c r="Q905" s="13">
        <v>0</v>
      </c>
      <c r="R905" s="13">
        <f t="shared" si="74"/>
        <v>0</v>
      </c>
      <c r="S905" s="14">
        <v>0</v>
      </c>
    </row>
    <row r="906" spans="1:19" x14ac:dyDescent="0.3">
      <c r="A906">
        <f>VALUE(LEFT('SBB FNF CDEC Data'!L906,4))</f>
        <v>1997</v>
      </c>
      <c r="B906">
        <f>VALUE(RIGHT(LEFT('SBB FNF CDEC Data'!L906,6),2))</f>
        <v>3</v>
      </c>
      <c r="C906">
        <f t="shared" si="70"/>
        <v>1997</v>
      </c>
      <c r="D906" s="12">
        <v>1499.9999901749377</v>
      </c>
      <c r="E906" s="13">
        <v>1.3329562731255751</v>
      </c>
      <c r="F906" s="13">
        <f t="shared" si="71"/>
        <v>1.3329660981878819</v>
      </c>
      <c r="G906" s="14">
        <v>0</v>
      </c>
      <c r="H906" s="12">
        <v>1499.7328861150941</v>
      </c>
      <c r="I906" s="13">
        <v>1.2512784004752266</v>
      </c>
      <c r="J906" s="13">
        <f t="shared" si="72"/>
        <v>1.3328837632375017</v>
      </c>
      <c r="K906" s="14">
        <v>0</v>
      </c>
      <c r="L906" s="12">
        <v>1269.999988868492</v>
      </c>
      <c r="M906" s="13">
        <v>1.2483590594288168</v>
      </c>
      <c r="N906" s="13">
        <f t="shared" si="73"/>
        <v>1.2483701909368343</v>
      </c>
      <c r="O906" s="14">
        <v>0</v>
      </c>
      <c r="P906" s="12">
        <v>1499.6934200712342</v>
      </c>
      <c r="Q906" s="13">
        <v>1.0263317875738984</v>
      </c>
      <c r="R906" s="13">
        <f t="shared" si="74"/>
        <v>1.3329117163397122</v>
      </c>
      <c r="S906" s="14">
        <v>0</v>
      </c>
    </row>
    <row r="907" spans="1:19" x14ac:dyDescent="0.3">
      <c r="A907">
        <f>VALUE(LEFT('SBB FNF CDEC Data'!L907,4))</f>
        <v>1997</v>
      </c>
      <c r="B907">
        <f>VALUE(RIGHT(LEFT('SBB FNF CDEC Data'!L907,6),2))</f>
        <v>4</v>
      </c>
      <c r="C907">
        <f t="shared" si="70"/>
        <v>1997</v>
      </c>
      <c r="D907" s="12">
        <v>1499.9999860755693</v>
      </c>
      <c r="E907" s="13">
        <v>1.9669680438177957</v>
      </c>
      <c r="F907" s="13">
        <f t="shared" si="71"/>
        <v>1.8891273564119262</v>
      </c>
      <c r="G907" s="14">
        <v>7.784478677429453E-2</v>
      </c>
      <c r="H907" s="12">
        <v>1499.617341568463</v>
      </c>
      <c r="I907" s="13">
        <v>1.851256824774036</v>
      </c>
      <c r="J907" s="13">
        <f t="shared" si="72"/>
        <v>1.8889598305364645</v>
      </c>
      <c r="K907" s="14">
        <v>7.784154086867083E-2</v>
      </c>
      <c r="L907" s="12">
        <v>1269.9999842240272</v>
      </c>
      <c r="M907" s="13">
        <v>1.8470576317622875</v>
      </c>
      <c r="N907" s="13">
        <f t="shared" si="73"/>
        <v>1.7692350013732152</v>
      </c>
      <c r="O907" s="14">
        <v>7.7827274853824707E-2</v>
      </c>
      <c r="P907" s="12">
        <v>1499.5658274600551</v>
      </c>
      <c r="Q907" s="13">
        <v>1.8391593891589784</v>
      </c>
      <c r="R907" s="13">
        <f t="shared" si="74"/>
        <v>1.8889363399337677</v>
      </c>
      <c r="S907" s="14">
        <v>7.7815660404335657E-2</v>
      </c>
    </row>
    <row r="908" spans="1:19" x14ac:dyDescent="0.3">
      <c r="A908">
        <f>VALUE(LEFT('SBB FNF CDEC Data'!L908,4))</f>
        <v>1997</v>
      </c>
      <c r="B908">
        <f>VALUE(RIGHT(LEFT('SBB FNF CDEC Data'!L908,6),2))</f>
        <v>4</v>
      </c>
      <c r="C908">
        <f t="shared" si="70"/>
        <v>1997</v>
      </c>
      <c r="D908" s="12">
        <v>1494.1838549342642</v>
      </c>
      <c r="E908" s="13">
        <v>0</v>
      </c>
      <c r="F908" s="13">
        <f t="shared" si="71"/>
        <v>4.4270346656556532</v>
      </c>
      <c r="G908" s="14">
        <v>1.3890964756493969</v>
      </c>
      <c r="H908" s="12">
        <v>1493.8017342774092</v>
      </c>
      <c r="I908" s="13">
        <v>0</v>
      </c>
      <c r="J908" s="13">
        <f t="shared" si="72"/>
        <v>4.426568736766372</v>
      </c>
      <c r="K908" s="14">
        <v>1.3890385542873935</v>
      </c>
      <c r="L908" s="12">
        <v>1264.4656191393537</v>
      </c>
      <c r="M908" s="13">
        <v>0</v>
      </c>
      <c r="N908" s="13">
        <f t="shared" si="73"/>
        <v>4.1455810994182354</v>
      </c>
      <c r="O908" s="14">
        <v>1.3887839852552468</v>
      </c>
      <c r="P908" s="12">
        <v>1493.7507444501462</v>
      </c>
      <c r="Q908" s="13">
        <v>0</v>
      </c>
      <c r="R908" s="13">
        <f t="shared" si="74"/>
        <v>4.4265062779639477</v>
      </c>
      <c r="S908" s="14">
        <v>1.3885767319449556</v>
      </c>
    </row>
    <row r="909" spans="1:19" x14ac:dyDescent="0.3">
      <c r="A909">
        <f>VALUE(LEFT('SBB FNF CDEC Data'!L909,4))</f>
        <v>1997</v>
      </c>
      <c r="B909">
        <f>VALUE(RIGHT(LEFT('SBB FNF CDEC Data'!L909,6),2))</f>
        <v>5</v>
      </c>
      <c r="C909">
        <f t="shared" si="70"/>
        <v>1997</v>
      </c>
      <c r="D909" s="12">
        <v>1487.2761161531635</v>
      </c>
      <c r="E909" s="13">
        <v>0</v>
      </c>
      <c r="F909" s="13">
        <f t="shared" si="71"/>
        <v>6.9077387811007611</v>
      </c>
      <c r="G909" s="14">
        <v>0</v>
      </c>
      <c r="H909" s="12">
        <v>1486.8947229036592</v>
      </c>
      <c r="I909" s="13">
        <v>0</v>
      </c>
      <c r="J909" s="13">
        <f t="shared" si="72"/>
        <v>6.9070113737500378</v>
      </c>
      <c r="K909" s="14">
        <v>0</v>
      </c>
      <c r="L909" s="12">
        <v>1257.9991970512299</v>
      </c>
      <c r="M909" s="13">
        <v>0</v>
      </c>
      <c r="N909" s="13">
        <f t="shared" si="73"/>
        <v>6.4664220881238634</v>
      </c>
      <c r="O909" s="14">
        <v>0</v>
      </c>
      <c r="P909" s="12">
        <v>1486.8438301410033</v>
      </c>
      <c r="Q909" s="13">
        <v>0</v>
      </c>
      <c r="R909" s="13">
        <f t="shared" si="74"/>
        <v>6.9069143091428487</v>
      </c>
      <c r="S909" s="14">
        <v>0</v>
      </c>
    </row>
    <row r="910" spans="1:19" x14ac:dyDescent="0.3">
      <c r="A910">
        <f>VALUE(LEFT('SBB FNF CDEC Data'!L910,4))</f>
        <v>1997</v>
      </c>
      <c r="B910">
        <f>VALUE(RIGHT(LEFT('SBB FNF CDEC Data'!L910,6),2))</f>
        <v>6</v>
      </c>
      <c r="C910">
        <f t="shared" si="70"/>
        <v>1997</v>
      </c>
      <c r="D910" s="12">
        <v>1477.0917891323697</v>
      </c>
      <c r="E910" s="13">
        <v>9.7691278688991288E-5</v>
      </c>
      <c r="F910" s="13">
        <f t="shared" si="71"/>
        <v>7.6844247119071163</v>
      </c>
      <c r="G910" s="14">
        <v>2.5000000001652891</v>
      </c>
      <c r="H910" s="12">
        <v>1476.7112072060863</v>
      </c>
      <c r="I910" s="13">
        <v>9.8530128531968021E-5</v>
      </c>
      <c r="J910" s="13">
        <f t="shared" si="72"/>
        <v>7.6836142275360721</v>
      </c>
      <c r="K910" s="14">
        <v>2.5000000001652891</v>
      </c>
      <c r="L910" s="12">
        <v>1248.3089983999207</v>
      </c>
      <c r="M910" s="13">
        <v>1.1068940700219772E-4</v>
      </c>
      <c r="N910" s="13">
        <f t="shared" si="73"/>
        <v>7.1903093405508871</v>
      </c>
      <c r="O910" s="14">
        <v>2.5000000001652891</v>
      </c>
      <c r="P910" s="12">
        <v>1476.6604258519747</v>
      </c>
      <c r="Q910" s="13">
        <v>1.0179157033680872E-4</v>
      </c>
      <c r="R910" s="13">
        <f t="shared" si="74"/>
        <v>7.6835060804337054</v>
      </c>
      <c r="S910" s="14">
        <v>2.5000000001652891</v>
      </c>
    </row>
    <row r="911" spans="1:19" x14ac:dyDescent="0.3">
      <c r="A911">
        <f>VALUE(LEFT('SBB FNF CDEC Data'!L911,4))</f>
        <v>1997</v>
      </c>
      <c r="B911">
        <f>VALUE(RIGHT(LEFT('SBB FNF CDEC Data'!L911,6),2))</f>
        <v>8</v>
      </c>
      <c r="C911">
        <f t="shared" si="70"/>
        <v>1997</v>
      </c>
      <c r="D911" s="12">
        <v>1464.7449128275807</v>
      </c>
      <c r="E911" s="13">
        <v>5.7177898558308284E-5</v>
      </c>
      <c r="F911" s="13">
        <f t="shared" si="71"/>
        <v>9.8469334825222887</v>
      </c>
      <c r="G911" s="14">
        <v>2.5000000001652913</v>
      </c>
      <c r="H911" s="12">
        <v>1464.365371587671</v>
      </c>
      <c r="I911" s="13">
        <v>5.7673250214923028E-5</v>
      </c>
      <c r="J911" s="13">
        <f t="shared" si="72"/>
        <v>9.8458932915002464</v>
      </c>
      <c r="K911" s="14">
        <v>2.5000000001652913</v>
      </c>
      <c r="L911" s="12">
        <v>1236.6010519287502</v>
      </c>
      <c r="M911" s="13">
        <v>6.4810556783378528E-5</v>
      </c>
      <c r="N911" s="13">
        <f t="shared" si="73"/>
        <v>9.2080112815620367</v>
      </c>
      <c r="O911" s="14">
        <v>2.5000000001652913</v>
      </c>
      <c r="P911" s="12">
        <v>1464.3147309498511</v>
      </c>
      <c r="Q911" s="13">
        <v>5.9598381401958709E-5</v>
      </c>
      <c r="R911" s="13">
        <f t="shared" si="74"/>
        <v>9.845754500339682</v>
      </c>
      <c r="S911" s="14">
        <v>2.5000000001652891</v>
      </c>
    </row>
    <row r="912" spans="1:19" x14ac:dyDescent="0.3">
      <c r="A912">
        <f>VALUE(LEFT('SBB FNF CDEC Data'!L912,4))</f>
        <v>1997</v>
      </c>
      <c r="B912">
        <f>VALUE(RIGHT(LEFT('SBB FNF CDEC Data'!L912,6),2))</f>
        <v>9</v>
      </c>
      <c r="C912">
        <f t="shared" si="70"/>
        <v>1997</v>
      </c>
      <c r="D912" s="12">
        <v>1436.8036350649679</v>
      </c>
      <c r="E912" s="13">
        <v>0</v>
      </c>
      <c r="F912" s="13">
        <f t="shared" si="71"/>
        <v>7.5900380930260205</v>
      </c>
      <c r="G912" s="14">
        <v>20.351239669586779</v>
      </c>
      <c r="H912" s="12">
        <v>1436.4249030766687</v>
      </c>
      <c r="I912" s="13">
        <v>0</v>
      </c>
      <c r="J912" s="13">
        <f t="shared" si="72"/>
        <v>7.589228841415558</v>
      </c>
      <c r="K912" s="14">
        <v>20.351239669586779</v>
      </c>
      <c r="L912" s="12">
        <v>1209.161004464027</v>
      </c>
      <c r="M912" s="13">
        <v>0</v>
      </c>
      <c r="N912" s="13">
        <f t="shared" si="73"/>
        <v>7.0888077951364146</v>
      </c>
      <c r="O912" s="14">
        <v>20.351239669586779</v>
      </c>
      <c r="P912" s="12">
        <v>1436.3743704142912</v>
      </c>
      <c r="Q912" s="13">
        <v>0</v>
      </c>
      <c r="R912" s="13">
        <f t="shared" si="74"/>
        <v>7.5891208659730971</v>
      </c>
      <c r="S912" s="14">
        <v>20.351239669586779</v>
      </c>
    </row>
    <row r="913" spans="1:19" x14ac:dyDescent="0.3">
      <c r="A913">
        <f>VALUE(LEFT('SBB FNF CDEC Data'!L913,4))</f>
        <v>1997</v>
      </c>
      <c r="B913">
        <f>VALUE(RIGHT(LEFT('SBB FNF CDEC Data'!L913,6),2))</f>
        <v>10</v>
      </c>
      <c r="C913">
        <f t="shared" si="70"/>
        <v>1998</v>
      </c>
      <c r="D913" s="12">
        <v>1410.3230451351137</v>
      </c>
      <c r="E913" s="13">
        <v>0</v>
      </c>
      <c r="F913" s="13">
        <f t="shared" si="71"/>
        <v>6.4944604005725139</v>
      </c>
      <c r="G913" s="14">
        <v>19.986129529281691</v>
      </c>
      <c r="H913" s="12">
        <v>1409.9450019735298</v>
      </c>
      <c r="I913" s="13">
        <v>0</v>
      </c>
      <c r="J913" s="13">
        <f t="shared" si="72"/>
        <v>6.4937715738572095</v>
      </c>
      <c r="K913" s="14">
        <v>19.986129529281691</v>
      </c>
      <c r="L913" s="12">
        <v>1183.1213422621011</v>
      </c>
      <c r="M913" s="13">
        <v>0</v>
      </c>
      <c r="N913" s="13">
        <f t="shared" si="73"/>
        <v>6.0535326726442307</v>
      </c>
      <c r="O913" s="14">
        <v>19.986129529281691</v>
      </c>
      <c r="P913" s="12">
        <v>1409.894561218488</v>
      </c>
      <c r="Q913" s="13">
        <v>0</v>
      </c>
      <c r="R913" s="13">
        <f t="shared" si="74"/>
        <v>6.4936796665215368</v>
      </c>
      <c r="S913" s="14">
        <v>19.986129529281691</v>
      </c>
    </row>
    <row r="914" spans="1:19" x14ac:dyDescent="0.3">
      <c r="A914">
        <f>VALUE(LEFT('SBB FNF CDEC Data'!L914,4))</f>
        <v>1997</v>
      </c>
      <c r="B914">
        <f>VALUE(RIGHT(LEFT('SBB FNF CDEC Data'!L914,6),2))</f>
        <v>11</v>
      </c>
      <c r="C914">
        <f t="shared" si="70"/>
        <v>1998</v>
      </c>
      <c r="D914" s="12">
        <v>1389.3063675211213</v>
      </c>
      <c r="E914" s="13">
        <v>0</v>
      </c>
      <c r="F914" s="13">
        <f t="shared" si="71"/>
        <v>3.1654379445709537</v>
      </c>
      <c r="G914" s="14">
        <v>17.851239669421489</v>
      </c>
      <c r="H914" s="12">
        <v>1388.9286618892513</v>
      </c>
      <c r="I914" s="13">
        <v>0</v>
      </c>
      <c r="J914" s="13">
        <f t="shared" si="72"/>
        <v>3.1651004148569655</v>
      </c>
      <c r="K914" s="14">
        <v>17.851239669421489</v>
      </c>
      <c r="L914" s="12">
        <v>1162.324551155762</v>
      </c>
      <c r="M914" s="13">
        <v>0</v>
      </c>
      <c r="N914" s="13">
        <f t="shared" si="73"/>
        <v>2.9455514369175262</v>
      </c>
      <c r="O914" s="14">
        <v>17.851239669421489</v>
      </c>
      <c r="P914" s="12">
        <v>1388.8782661694208</v>
      </c>
      <c r="Q914" s="13">
        <v>0</v>
      </c>
      <c r="R914" s="13">
        <f t="shared" si="74"/>
        <v>3.1650553796456506</v>
      </c>
      <c r="S914" s="14">
        <v>17.851239669421489</v>
      </c>
    </row>
    <row r="915" spans="1:19" x14ac:dyDescent="0.3">
      <c r="A915">
        <f>VALUE(LEFT('SBB FNF CDEC Data'!L915,4))</f>
        <v>1997</v>
      </c>
      <c r="B915">
        <f>VALUE(RIGHT(LEFT('SBB FNF CDEC Data'!L915,6),2))</f>
        <v>12</v>
      </c>
      <c r="C915">
        <f t="shared" si="70"/>
        <v>1998</v>
      </c>
      <c r="D915" s="12">
        <v>1394.1612285008257</v>
      </c>
      <c r="E915" s="13">
        <v>2.0633779457966716E-4</v>
      </c>
      <c r="F915" s="13">
        <f t="shared" si="71"/>
        <v>-4.8546546419098471</v>
      </c>
      <c r="G915" s="14">
        <v>0</v>
      </c>
      <c r="H915" s="12">
        <v>1393.7830057411256</v>
      </c>
      <c r="I915" s="13">
        <v>2.0816674584933271E-4</v>
      </c>
      <c r="J915" s="13">
        <f t="shared" si="72"/>
        <v>-4.8541356851284698</v>
      </c>
      <c r="K915" s="14">
        <v>0</v>
      </c>
      <c r="L915" s="12">
        <v>1166.8393121672357</v>
      </c>
      <c r="M915" s="13">
        <v>2.3422681353352085E-4</v>
      </c>
      <c r="N915" s="13">
        <f t="shared" si="73"/>
        <v>-4.5145267846601049</v>
      </c>
      <c r="O915" s="14">
        <v>0</v>
      </c>
      <c r="P915" s="12">
        <v>1393.7325479104613</v>
      </c>
      <c r="Q915" s="13">
        <v>2.1529346753370717E-4</v>
      </c>
      <c r="R915" s="13">
        <f t="shared" si="74"/>
        <v>-4.8540664475729614</v>
      </c>
      <c r="S915" s="14">
        <v>0</v>
      </c>
    </row>
    <row r="916" spans="1:19" x14ac:dyDescent="0.3">
      <c r="A916">
        <f>VALUE(LEFT('SBB FNF CDEC Data'!L916,4))</f>
        <v>1998</v>
      </c>
      <c r="B916">
        <f>VALUE(RIGHT(LEFT('SBB FNF CDEC Data'!L916,6),2))</f>
        <v>1</v>
      </c>
      <c r="C916">
        <f t="shared" si="70"/>
        <v>1998</v>
      </c>
      <c r="D916" s="12">
        <v>1396.5705280885927</v>
      </c>
      <c r="E916" s="13">
        <v>0</v>
      </c>
      <c r="F916" s="13">
        <f t="shared" si="71"/>
        <v>-2.4092995877670091</v>
      </c>
      <c r="G916" s="14">
        <v>0</v>
      </c>
      <c r="H916" s="12">
        <v>1396.1920477782885</v>
      </c>
      <c r="I916" s="13">
        <v>0</v>
      </c>
      <c r="J916" s="13">
        <f t="shared" si="72"/>
        <v>-2.4090420371628625</v>
      </c>
      <c r="K916" s="14">
        <v>0</v>
      </c>
      <c r="L916" s="12">
        <v>1169.0802321251444</v>
      </c>
      <c r="M916" s="13">
        <v>0</v>
      </c>
      <c r="N916" s="13">
        <f t="shared" si="73"/>
        <v>-2.2409199579087726</v>
      </c>
      <c r="O916" s="14">
        <v>0</v>
      </c>
      <c r="P916" s="12">
        <v>1396.1415555884032</v>
      </c>
      <c r="Q916" s="13">
        <v>0</v>
      </c>
      <c r="R916" s="13">
        <f t="shared" si="74"/>
        <v>-2.4090076779418723</v>
      </c>
      <c r="S916" s="14">
        <v>0</v>
      </c>
    </row>
    <row r="917" spans="1:19" x14ac:dyDescent="0.3">
      <c r="A917">
        <f>VALUE(LEFT('SBB FNF CDEC Data'!L917,4))</f>
        <v>1998</v>
      </c>
      <c r="B917">
        <f>VALUE(RIGHT(LEFT('SBB FNF CDEC Data'!L917,6),2))</f>
        <v>2</v>
      </c>
      <c r="C917">
        <f t="shared" si="70"/>
        <v>1998</v>
      </c>
      <c r="D917" s="12">
        <v>1500</v>
      </c>
      <c r="E917" s="13">
        <v>95.283009949811131</v>
      </c>
      <c r="F917" s="13">
        <f t="shared" si="71"/>
        <v>-8.1464619615961595</v>
      </c>
      <c r="G917" s="14">
        <v>0</v>
      </c>
      <c r="H917" s="12">
        <v>1499.5206699298415</v>
      </c>
      <c r="I917" s="13">
        <v>95.183132850366619</v>
      </c>
      <c r="J917" s="13">
        <f t="shared" si="72"/>
        <v>-8.1454893011863447</v>
      </c>
      <c r="K917" s="14">
        <v>0</v>
      </c>
      <c r="L917" s="12">
        <v>1270.0000000000005</v>
      </c>
      <c r="M917" s="13">
        <v>93.315869249929435</v>
      </c>
      <c r="N917" s="13">
        <f t="shared" si="73"/>
        <v>-7.6038986249265719</v>
      </c>
      <c r="O917" s="14">
        <v>0</v>
      </c>
      <c r="P917" s="12">
        <v>1500</v>
      </c>
      <c r="Q917" s="13">
        <v>95.712468856559454</v>
      </c>
      <c r="R917" s="13">
        <f t="shared" si="74"/>
        <v>-8.1459755550373387</v>
      </c>
      <c r="S917" s="14">
        <v>0</v>
      </c>
    </row>
    <row r="918" spans="1:19" x14ac:dyDescent="0.3">
      <c r="A918">
        <f>VALUE(LEFT('SBB FNF CDEC Data'!L918,4))</f>
        <v>1998</v>
      </c>
      <c r="B918">
        <f>VALUE(RIGHT(LEFT('SBB FNF CDEC Data'!L918,6),2))</f>
        <v>3</v>
      </c>
      <c r="C918">
        <f t="shared" si="70"/>
        <v>1998</v>
      </c>
      <c r="D918" s="12">
        <v>1500</v>
      </c>
      <c r="E918" s="13">
        <v>0</v>
      </c>
      <c r="F918" s="13">
        <f t="shared" si="71"/>
        <v>0</v>
      </c>
      <c r="G918" s="14">
        <v>0</v>
      </c>
      <c r="H918" s="12">
        <v>1495.7719399760692</v>
      </c>
      <c r="I918" s="13">
        <v>0</v>
      </c>
      <c r="J918" s="13">
        <f t="shared" si="72"/>
        <v>-1.0552020136277527</v>
      </c>
      <c r="K918" s="14">
        <v>4.8039319673999792</v>
      </c>
      <c r="L918" s="12">
        <v>1270</v>
      </c>
      <c r="M918" s="13">
        <v>0</v>
      </c>
      <c r="N918" s="13">
        <f t="shared" si="73"/>
        <v>4.5474735088646412E-13</v>
      </c>
      <c r="O918" s="14">
        <v>0</v>
      </c>
      <c r="P918" s="12">
        <v>1500.0000000000002</v>
      </c>
      <c r="Q918" s="13">
        <v>0</v>
      </c>
      <c r="R918" s="13">
        <f t="shared" si="74"/>
        <v>-5.6331555908576991</v>
      </c>
      <c r="S918" s="14">
        <v>5.6331555908574718</v>
      </c>
    </row>
    <row r="919" spans="1:19" x14ac:dyDescent="0.3">
      <c r="A919">
        <f>VALUE(LEFT('SBB FNF CDEC Data'!L919,4))</f>
        <v>1998</v>
      </c>
      <c r="B919">
        <f>VALUE(RIGHT(LEFT('SBB FNF CDEC Data'!L919,6),2))</f>
        <v>4</v>
      </c>
      <c r="C919">
        <f t="shared" si="70"/>
        <v>1998</v>
      </c>
      <c r="D919" s="12">
        <v>1500</v>
      </c>
      <c r="E919" s="13">
        <v>0</v>
      </c>
      <c r="F919" s="13">
        <f t="shared" si="71"/>
        <v>0</v>
      </c>
      <c r="G919" s="14">
        <v>0</v>
      </c>
      <c r="H919" s="12">
        <v>1499.070425232298</v>
      </c>
      <c r="I919" s="13">
        <v>3.2280600241440438</v>
      </c>
      <c r="J919" s="13">
        <f t="shared" si="72"/>
        <v>-7.0425232084743161E-2</v>
      </c>
      <c r="K919" s="14">
        <v>0</v>
      </c>
      <c r="L919" s="12">
        <v>1270</v>
      </c>
      <c r="M919" s="13">
        <v>0</v>
      </c>
      <c r="N919" s="13">
        <f t="shared" si="73"/>
        <v>0</v>
      </c>
      <c r="O919" s="14">
        <v>0</v>
      </c>
      <c r="P919" s="12">
        <v>1500</v>
      </c>
      <c r="Q919" s="13">
        <v>0</v>
      </c>
      <c r="R919" s="13">
        <f t="shared" si="74"/>
        <v>2.2737367544323206E-13</v>
      </c>
      <c r="S919" s="14">
        <v>0</v>
      </c>
    </row>
    <row r="920" spans="1:19" x14ac:dyDescent="0.3">
      <c r="A920">
        <f>VALUE(LEFT('SBB FNF CDEC Data'!L920,4))</f>
        <v>1998</v>
      </c>
      <c r="B920">
        <f>VALUE(RIGHT(LEFT('SBB FNF CDEC Data'!L920,6),2))</f>
        <v>5</v>
      </c>
      <c r="C920">
        <f t="shared" si="70"/>
        <v>1998</v>
      </c>
      <c r="D920" s="12">
        <v>1500</v>
      </c>
      <c r="E920" s="13">
        <v>0</v>
      </c>
      <c r="F920" s="13">
        <f t="shared" si="71"/>
        <v>0</v>
      </c>
      <c r="G920" s="14">
        <v>0</v>
      </c>
      <c r="H920" s="12">
        <v>1499.0787937921148</v>
      </c>
      <c r="I920" s="13">
        <v>0</v>
      </c>
      <c r="J920" s="13">
        <f t="shared" si="72"/>
        <v>-8.3685598167448916E-3</v>
      </c>
      <c r="K920" s="14">
        <v>0</v>
      </c>
      <c r="L920" s="12">
        <v>1270</v>
      </c>
      <c r="M920" s="13">
        <v>0</v>
      </c>
      <c r="N920" s="13">
        <f t="shared" si="73"/>
        <v>0</v>
      </c>
      <c r="O920" s="14">
        <v>0</v>
      </c>
      <c r="P920" s="12">
        <v>1500</v>
      </c>
      <c r="Q920" s="13">
        <v>0</v>
      </c>
      <c r="R920" s="13">
        <f t="shared" si="74"/>
        <v>0</v>
      </c>
      <c r="S920" s="14">
        <v>0</v>
      </c>
    </row>
    <row r="921" spans="1:19" x14ac:dyDescent="0.3">
      <c r="A921">
        <f>VALUE(LEFT('SBB FNF CDEC Data'!L921,4))</f>
        <v>1998</v>
      </c>
      <c r="B921">
        <f>VALUE(RIGHT(LEFT('SBB FNF CDEC Data'!L921,6),2))</f>
        <v>6</v>
      </c>
      <c r="C921">
        <f t="shared" si="70"/>
        <v>1998</v>
      </c>
      <c r="D921" s="12">
        <v>1500</v>
      </c>
      <c r="E921" s="13">
        <v>0</v>
      </c>
      <c r="F921" s="13">
        <f t="shared" si="71"/>
        <v>0</v>
      </c>
      <c r="G921" s="14">
        <v>0</v>
      </c>
      <c r="H921" s="12">
        <v>1499.1996885605661</v>
      </c>
      <c r="I921" s="13">
        <v>0</v>
      </c>
      <c r="J921" s="13">
        <f t="shared" si="72"/>
        <v>-0.12089476845130775</v>
      </c>
      <c r="K921" s="14">
        <v>0</v>
      </c>
      <c r="L921" s="12">
        <v>1270</v>
      </c>
      <c r="M921" s="13">
        <v>0</v>
      </c>
      <c r="N921" s="13">
        <f t="shared" si="73"/>
        <v>0</v>
      </c>
      <c r="O921" s="14">
        <v>0</v>
      </c>
      <c r="P921" s="12">
        <v>1500</v>
      </c>
      <c r="Q921" s="13">
        <v>0</v>
      </c>
      <c r="R921" s="13">
        <f t="shared" si="74"/>
        <v>0</v>
      </c>
      <c r="S921" s="14">
        <v>0</v>
      </c>
    </row>
    <row r="922" spans="1:19" x14ac:dyDescent="0.3">
      <c r="A922">
        <f>VALUE(LEFT('SBB FNF CDEC Data'!L922,4))</f>
        <v>1998</v>
      </c>
      <c r="B922">
        <f>VALUE(RIGHT(LEFT('SBB FNF CDEC Data'!L922,6),2))</f>
        <v>7</v>
      </c>
      <c r="C922">
        <f t="shared" si="70"/>
        <v>1998</v>
      </c>
      <c r="D922" s="12">
        <v>1499.9999726742064</v>
      </c>
      <c r="E922" s="13">
        <v>3.7072626766395205</v>
      </c>
      <c r="F922" s="13">
        <f t="shared" si="71"/>
        <v>3.7072900024330737</v>
      </c>
      <c r="G922" s="14">
        <v>0</v>
      </c>
      <c r="H922" s="12">
        <v>1498.9741945102319</v>
      </c>
      <c r="I922" s="13">
        <v>3.4808704334210168</v>
      </c>
      <c r="J922" s="13">
        <f t="shared" si="72"/>
        <v>3.7063644837552081</v>
      </c>
      <c r="K922" s="14">
        <v>0</v>
      </c>
      <c r="L922" s="12">
        <v>1269.9999690406835</v>
      </c>
      <c r="M922" s="13">
        <v>3.4719780666126923</v>
      </c>
      <c r="N922" s="13">
        <f t="shared" si="73"/>
        <v>3.4720090259292107</v>
      </c>
      <c r="O922" s="14">
        <v>0</v>
      </c>
      <c r="P922" s="12">
        <v>1499.3669898483697</v>
      </c>
      <c r="Q922" s="13">
        <v>3.0739675641548727</v>
      </c>
      <c r="R922" s="13">
        <f t="shared" si="74"/>
        <v>3.7069777157851602</v>
      </c>
      <c r="S922" s="14">
        <v>0</v>
      </c>
    </row>
    <row r="923" spans="1:19" x14ac:dyDescent="0.3">
      <c r="A923">
        <f>VALUE(LEFT('SBB FNF CDEC Data'!L923,4))</f>
        <v>1998</v>
      </c>
      <c r="B923">
        <f>VALUE(RIGHT(LEFT('SBB FNF CDEC Data'!L923,6),2))</f>
        <v>8</v>
      </c>
      <c r="C923">
        <f t="shared" si="70"/>
        <v>1998</v>
      </c>
      <c r="D923" s="12">
        <v>1499.9999327446701</v>
      </c>
      <c r="E923" s="13">
        <v>9.1244896354796445</v>
      </c>
      <c r="F923" s="13">
        <f t="shared" si="71"/>
        <v>9.1245295650159868</v>
      </c>
      <c r="G923" s="14">
        <v>0</v>
      </c>
      <c r="H923" s="12">
        <v>1498.4463502734329</v>
      </c>
      <c r="I923" s="13">
        <v>8.5934753805142545</v>
      </c>
      <c r="J923" s="13">
        <f t="shared" si="72"/>
        <v>9.1213196173132101</v>
      </c>
      <c r="K923" s="14">
        <v>0</v>
      </c>
      <c r="L923" s="12">
        <v>1269.9999238016862</v>
      </c>
      <c r="M923" s="13">
        <v>8.545401398296022</v>
      </c>
      <c r="N923" s="13">
        <f t="shared" si="73"/>
        <v>8.5454466372932671</v>
      </c>
      <c r="O923" s="14">
        <v>0</v>
      </c>
      <c r="P923" s="12">
        <v>1497.905026131727</v>
      </c>
      <c r="Q923" s="13">
        <v>7.6592048275532703</v>
      </c>
      <c r="R923" s="13">
        <f t="shared" si="74"/>
        <v>9.1211685441959567</v>
      </c>
      <c r="S923" s="14">
        <v>0</v>
      </c>
    </row>
    <row r="924" spans="1:19" x14ac:dyDescent="0.3">
      <c r="A924">
        <f>VALUE(LEFT('SBB FNF CDEC Data'!L924,4))</f>
        <v>1998</v>
      </c>
      <c r="B924">
        <f>VALUE(RIGHT(LEFT('SBB FNF CDEC Data'!L924,6),2))</f>
        <v>9</v>
      </c>
      <c r="C924">
        <f t="shared" si="70"/>
        <v>1998</v>
      </c>
      <c r="D924" s="12">
        <v>1499.9999308252416</v>
      </c>
      <c r="E924" s="13">
        <v>9.3849365619698162</v>
      </c>
      <c r="F924" s="13">
        <f t="shared" si="71"/>
        <v>9.3849384813983576</v>
      </c>
      <c r="G924" s="14">
        <v>0</v>
      </c>
      <c r="H924" s="12">
        <v>1498.43369655078</v>
      </c>
      <c r="I924" s="13">
        <v>9.3682677495905686</v>
      </c>
      <c r="J924" s="13">
        <f t="shared" si="72"/>
        <v>9.380921472243454</v>
      </c>
      <c r="K924" s="14">
        <v>0</v>
      </c>
      <c r="L924" s="12">
        <v>1269.9999216270303</v>
      </c>
      <c r="M924" s="13">
        <v>8.7893266546625526</v>
      </c>
      <c r="N924" s="13">
        <f t="shared" si="73"/>
        <v>8.7893288293184995</v>
      </c>
      <c r="O924" s="14">
        <v>0</v>
      </c>
      <c r="P924" s="12">
        <v>1497.8527485500622</v>
      </c>
      <c r="Q924" s="13">
        <v>9.327200158529827</v>
      </c>
      <c r="R924" s="13">
        <f t="shared" si="74"/>
        <v>9.3794777401946661</v>
      </c>
      <c r="S924" s="14">
        <v>0</v>
      </c>
    </row>
    <row r="925" spans="1:19" x14ac:dyDescent="0.3">
      <c r="A925">
        <f>VALUE(LEFT('SBB FNF CDEC Data'!L925,4))</f>
        <v>1998</v>
      </c>
      <c r="B925">
        <f>VALUE(RIGHT(LEFT('SBB FNF CDEC Data'!L925,6),2))</f>
        <v>10</v>
      </c>
      <c r="C925">
        <f t="shared" si="70"/>
        <v>1999</v>
      </c>
      <c r="D925" s="12">
        <v>1465.9541995129423</v>
      </c>
      <c r="E925" s="13">
        <v>0</v>
      </c>
      <c r="F925" s="13">
        <f t="shared" si="71"/>
        <v>6.4595244139241323</v>
      </c>
      <c r="G925" s="14">
        <v>27.586206898375135</v>
      </c>
      <c r="H925" s="12">
        <v>1464.3907872106683</v>
      </c>
      <c r="I925" s="13">
        <v>0</v>
      </c>
      <c r="J925" s="13">
        <f t="shared" si="72"/>
        <v>6.4567024417358674</v>
      </c>
      <c r="K925" s="14">
        <v>27.586206898375824</v>
      </c>
      <c r="L925" s="12">
        <v>1236.3695893031586</v>
      </c>
      <c r="M925" s="13">
        <v>0</v>
      </c>
      <c r="N925" s="13">
        <f t="shared" si="73"/>
        <v>6.0441254254966736</v>
      </c>
      <c r="O925" s="14">
        <v>27.586206898375025</v>
      </c>
      <c r="P925" s="12">
        <v>1463.810885953872</v>
      </c>
      <c r="Q925" s="13">
        <v>0</v>
      </c>
      <c r="R925" s="13">
        <f t="shared" si="74"/>
        <v>6.4556556978145778</v>
      </c>
      <c r="S925" s="14">
        <v>27.586206898375607</v>
      </c>
    </row>
    <row r="926" spans="1:19" x14ac:dyDescent="0.3">
      <c r="A926">
        <f>VALUE(LEFT('SBB FNF CDEC Data'!L926,4))</f>
        <v>1998</v>
      </c>
      <c r="B926">
        <f>VALUE(RIGHT(LEFT('SBB FNF CDEC Data'!L926,6),2))</f>
        <v>11</v>
      </c>
      <c r="C926">
        <f t="shared" si="70"/>
        <v>1999</v>
      </c>
      <c r="D926" s="12">
        <v>1499.9999756235654</v>
      </c>
      <c r="E926" s="13">
        <v>37.276387342357978</v>
      </c>
      <c r="F926" s="13">
        <f t="shared" si="71"/>
        <v>3.2306112317348408</v>
      </c>
      <c r="G926" s="14">
        <v>0</v>
      </c>
      <c r="H926" s="12">
        <v>1498.8014025125758</v>
      </c>
      <c r="I926" s="13">
        <v>37.640014445267674</v>
      </c>
      <c r="J926" s="13">
        <f t="shared" si="72"/>
        <v>3.2293991433602187</v>
      </c>
      <c r="K926" s="14">
        <v>0</v>
      </c>
      <c r="L926" s="12">
        <v>1269.9999723060303</v>
      </c>
      <c r="M926" s="13">
        <v>36.652032511793848</v>
      </c>
      <c r="N926" s="13">
        <f t="shared" si="73"/>
        <v>3.0216495089221809</v>
      </c>
      <c r="O926" s="14">
        <v>0</v>
      </c>
      <c r="P926" s="12">
        <v>1499.2468594369011</v>
      </c>
      <c r="Q926" s="13">
        <v>38.665318541346522</v>
      </c>
      <c r="R926" s="13">
        <f t="shared" si="74"/>
        <v>3.2293450583174206</v>
      </c>
      <c r="S926" s="14">
        <v>0</v>
      </c>
    </row>
    <row r="927" spans="1:19" x14ac:dyDescent="0.3">
      <c r="A927">
        <f>VALUE(LEFT('SBB FNF CDEC Data'!L927,4))</f>
        <v>1998</v>
      </c>
      <c r="B927">
        <f>VALUE(RIGHT(LEFT('SBB FNF CDEC Data'!L927,6),2))</f>
        <v>12</v>
      </c>
      <c r="C927">
        <f t="shared" si="70"/>
        <v>1999</v>
      </c>
      <c r="D927" s="12">
        <v>1500</v>
      </c>
      <c r="E927" s="13">
        <v>0</v>
      </c>
      <c r="F927" s="13">
        <f t="shared" si="71"/>
        <v>-2.4376434566875105E-5</v>
      </c>
      <c r="G927" s="14">
        <v>0</v>
      </c>
      <c r="H927" s="12">
        <v>1499.1696210782002</v>
      </c>
      <c r="I927" s="13">
        <v>0.19859748743719227</v>
      </c>
      <c r="J927" s="13">
        <f t="shared" si="72"/>
        <v>-0.16962107818718233</v>
      </c>
      <c r="K927" s="14">
        <v>0</v>
      </c>
      <c r="L927" s="12">
        <v>1270</v>
      </c>
      <c r="M927" s="13">
        <v>0</v>
      </c>
      <c r="N927" s="13">
        <f t="shared" si="73"/>
        <v>-2.7693969741449109E-5</v>
      </c>
      <c r="O927" s="14">
        <v>0</v>
      </c>
      <c r="P927" s="12">
        <v>1499.9999999999995</v>
      </c>
      <c r="Q927" s="13">
        <v>0.11015168059182981</v>
      </c>
      <c r="R927" s="13">
        <f t="shared" si="74"/>
        <v>-0.64298888250661113</v>
      </c>
      <c r="S927" s="14">
        <v>0</v>
      </c>
    </row>
    <row r="928" spans="1:19" x14ac:dyDescent="0.3">
      <c r="A928">
        <f>VALUE(LEFT('SBB FNF CDEC Data'!L928,4))</f>
        <v>1999</v>
      </c>
      <c r="B928">
        <f>VALUE(RIGHT(LEFT('SBB FNF CDEC Data'!L928,6),2))</f>
        <v>1</v>
      </c>
      <c r="C928">
        <f t="shared" si="70"/>
        <v>1999</v>
      </c>
      <c r="D928" s="12">
        <v>1500</v>
      </c>
      <c r="E928" s="13">
        <v>0</v>
      </c>
      <c r="F928" s="13">
        <f t="shared" si="71"/>
        <v>0</v>
      </c>
      <c r="G928" s="14">
        <v>0</v>
      </c>
      <c r="H928" s="12">
        <v>1499.2005436042259</v>
      </c>
      <c r="I928" s="13">
        <v>0</v>
      </c>
      <c r="J928" s="13">
        <f t="shared" si="72"/>
        <v>-3.0922526025733532E-2</v>
      </c>
      <c r="K928" s="14">
        <v>0</v>
      </c>
      <c r="L928" s="12">
        <v>1270</v>
      </c>
      <c r="M928" s="13">
        <v>0</v>
      </c>
      <c r="N928" s="13">
        <f t="shared" si="73"/>
        <v>0</v>
      </c>
      <c r="O928" s="14">
        <v>0</v>
      </c>
      <c r="P928" s="12">
        <v>1500</v>
      </c>
      <c r="Q928" s="13">
        <v>0</v>
      </c>
      <c r="R928" s="13">
        <f t="shared" si="74"/>
        <v>-4.5474735088646412E-13</v>
      </c>
      <c r="S928" s="14">
        <v>0</v>
      </c>
    </row>
    <row r="929" spans="1:19" x14ac:dyDescent="0.3">
      <c r="A929">
        <f>VALUE(LEFT('SBB FNF CDEC Data'!L929,4))</f>
        <v>1999</v>
      </c>
      <c r="B929">
        <f>VALUE(RIGHT(LEFT('SBB FNF CDEC Data'!L929,6),2))</f>
        <v>2</v>
      </c>
      <c r="C929">
        <f t="shared" si="70"/>
        <v>1999</v>
      </c>
      <c r="D929" s="12">
        <v>1500</v>
      </c>
      <c r="E929" s="13">
        <v>0</v>
      </c>
      <c r="F929" s="13">
        <f t="shared" si="71"/>
        <v>-1.4901161182103147E-8</v>
      </c>
      <c r="G929" s="14">
        <v>1.4901161182103147E-8</v>
      </c>
      <c r="H929" s="12">
        <v>1499.2226601632578</v>
      </c>
      <c r="I929" s="13">
        <v>0</v>
      </c>
      <c r="J929" s="13">
        <f t="shared" si="72"/>
        <v>-2.2116573933090938E-2</v>
      </c>
      <c r="K929" s="14">
        <v>1.490116216511847E-8</v>
      </c>
      <c r="L929" s="12">
        <v>1270</v>
      </c>
      <c r="M929" s="13">
        <v>0</v>
      </c>
      <c r="N929" s="13">
        <f t="shared" si="73"/>
        <v>-1.490116216511847E-8</v>
      </c>
      <c r="O929" s="14">
        <v>1.490116216511847E-8</v>
      </c>
      <c r="P929" s="12">
        <v>1500</v>
      </c>
      <c r="Q929" s="13">
        <v>0</v>
      </c>
      <c r="R929" s="13">
        <f t="shared" si="74"/>
        <v>-1.4901161182103147E-8</v>
      </c>
      <c r="S929" s="14">
        <v>1.4901161182103147E-8</v>
      </c>
    </row>
    <row r="930" spans="1:19" x14ac:dyDescent="0.3">
      <c r="A930">
        <f>VALUE(LEFT('SBB FNF CDEC Data'!L930,4))</f>
        <v>1999</v>
      </c>
      <c r="B930">
        <f>VALUE(RIGHT(LEFT('SBB FNF CDEC Data'!L930,6),2))</f>
        <v>3</v>
      </c>
      <c r="C930">
        <f t="shared" si="70"/>
        <v>1999</v>
      </c>
      <c r="D930" s="12">
        <v>1500</v>
      </c>
      <c r="E930" s="13">
        <v>0</v>
      </c>
      <c r="F930" s="13">
        <f t="shared" si="71"/>
        <v>0</v>
      </c>
      <c r="G930" s="14">
        <v>0</v>
      </c>
      <c r="H930" s="12">
        <v>1499.4802125681877</v>
      </c>
      <c r="I930" s="13">
        <v>0</v>
      </c>
      <c r="J930" s="13">
        <f t="shared" si="72"/>
        <v>-0.25755240492981102</v>
      </c>
      <c r="K930" s="14">
        <v>0</v>
      </c>
      <c r="L930" s="12">
        <v>1270</v>
      </c>
      <c r="M930" s="13">
        <v>0</v>
      </c>
      <c r="N930" s="13">
        <f t="shared" si="73"/>
        <v>0</v>
      </c>
      <c r="O930" s="14">
        <v>0</v>
      </c>
      <c r="P930" s="12">
        <v>1500</v>
      </c>
      <c r="Q930" s="13">
        <v>0</v>
      </c>
      <c r="R930" s="13">
        <f t="shared" si="74"/>
        <v>0</v>
      </c>
      <c r="S930" s="14">
        <v>0</v>
      </c>
    </row>
    <row r="931" spans="1:19" x14ac:dyDescent="0.3">
      <c r="A931">
        <f>VALUE(LEFT('SBB FNF CDEC Data'!L931,4))</f>
        <v>1999</v>
      </c>
      <c r="B931">
        <f>VALUE(RIGHT(LEFT('SBB FNF CDEC Data'!L931,6),2))</f>
        <v>3</v>
      </c>
      <c r="C931">
        <f t="shared" si="70"/>
        <v>1999</v>
      </c>
      <c r="D931" s="12">
        <v>1500</v>
      </c>
      <c r="E931" s="13">
        <v>0</v>
      </c>
      <c r="F931" s="13">
        <f t="shared" si="71"/>
        <v>0</v>
      </c>
      <c r="G931" s="14">
        <v>0</v>
      </c>
      <c r="H931" s="12">
        <v>1499.5675984943277</v>
      </c>
      <c r="I931" s="13">
        <v>0</v>
      </c>
      <c r="J931" s="13">
        <f t="shared" si="72"/>
        <v>-8.7385926140086667E-2</v>
      </c>
      <c r="K931" s="14">
        <v>0</v>
      </c>
      <c r="L931" s="12">
        <v>1270</v>
      </c>
      <c r="M931" s="13">
        <v>0</v>
      </c>
      <c r="N931" s="13">
        <f t="shared" si="73"/>
        <v>0</v>
      </c>
      <c r="O931" s="14">
        <v>0</v>
      </c>
      <c r="P931" s="12">
        <v>1500</v>
      </c>
      <c r="Q931" s="13">
        <v>0</v>
      </c>
      <c r="R931" s="13">
        <f t="shared" si="74"/>
        <v>0</v>
      </c>
      <c r="S931" s="14">
        <v>0</v>
      </c>
    </row>
    <row r="932" spans="1:19" x14ac:dyDescent="0.3">
      <c r="A932">
        <f>VALUE(LEFT('SBB FNF CDEC Data'!L932,4))</f>
        <v>1999</v>
      </c>
      <c r="B932">
        <f>VALUE(RIGHT(LEFT('SBB FNF CDEC Data'!L932,6),2))</f>
        <v>4</v>
      </c>
      <c r="C932">
        <f t="shared" si="70"/>
        <v>1999</v>
      </c>
      <c r="D932" s="12">
        <v>1496.8759424282428</v>
      </c>
      <c r="E932" s="13">
        <v>0</v>
      </c>
      <c r="F932" s="13">
        <f t="shared" si="71"/>
        <v>3.1240575717572483</v>
      </c>
      <c r="G932" s="14">
        <v>0</v>
      </c>
      <c r="H932" s="12">
        <v>1496.4439120597217</v>
      </c>
      <c r="I932" s="13">
        <v>0</v>
      </c>
      <c r="J932" s="13">
        <f t="shared" si="72"/>
        <v>3.1236864346060429</v>
      </c>
      <c r="K932" s="14">
        <v>0</v>
      </c>
      <c r="L932" s="12">
        <v>1267.0743739960203</v>
      </c>
      <c r="M932" s="13">
        <v>0</v>
      </c>
      <c r="N932" s="13">
        <f t="shared" si="73"/>
        <v>2.9256260039796871</v>
      </c>
      <c r="O932" s="14">
        <v>0</v>
      </c>
      <c r="P932" s="12">
        <v>1496.8759424282498</v>
      </c>
      <c r="Q932" s="13">
        <v>0</v>
      </c>
      <c r="R932" s="13">
        <f t="shared" si="74"/>
        <v>3.1240575717501997</v>
      </c>
      <c r="S932" s="14">
        <v>0</v>
      </c>
    </row>
    <row r="933" spans="1:19" x14ac:dyDescent="0.3">
      <c r="A933">
        <f>VALUE(LEFT('SBB FNF CDEC Data'!L933,4))</f>
        <v>1999</v>
      </c>
      <c r="B933">
        <f>VALUE(RIGHT(LEFT('SBB FNF CDEC Data'!L933,6),2))</f>
        <v>5</v>
      </c>
      <c r="C933">
        <f t="shared" si="70"/>
        <v>1999</v>
      </c>
      <c r="D933" s="12">
        <v>1489.6433872604757</v>
      </c>
      <c r="E933" s="13">
        <v>0</v>
      </c>
      <c r="F933" s="13">
        <f t="shared" si="71"/>
        <v>7.2325551677670319</v>
      </c>
      <c r="G933" s="14">
        <v>0</v>
      </c>
      <c r="H933" s="12">
        <v>1489.2122174390504</v>
      </c>
      <c r="I933" s="13">
        <v>0</v>
      </c>
      <c r="J933" s="13">
        <f t="shared" si="72"/>
        <v>7.2316946206713055</v>
      </c>
      <c r="K933" s="14">
        <v>0</v>
      </c>
      <c r="L933" s="12">
        <v>1260.3027909974401</v>
      </c>
      <c r="M933" s="13">
        <v>0</v>
      </c>
      <c r="N933" s="13">
        <f t="shared" si="73"/>
        <v>6.7715829985802429</v>
      </c>
      <c r="O933" s="14">
        <v>0</v>
      </c>
      <c r="P933" s="12">
        <v>1489.6433872604828</v>
      </c>
      <c r="Q933" s="13">
        <v>0</v>
      </c>
      <c r="R933" s="13">
        <f t="shared" si="74"/>
        <v>7.2325551677670319</v>
      </c>
      <c r="S933" s="14">
        <v>0</v>
      </c>
    </row>
    <row r="934" spans="1:19" x14ac:dyDescent="0.3">
      <c r="A934">
        <f>VALUE(LEFT('SBB FNF CDEC Data'!L934,4))</f>
        <v>1999</v>
      </c>
      <c r="B934">
        <f>VALUE(RIGHT(LEFT('SBB FNF CDEC Data'!L934,6),2))</f>
        <v>6</v>
      </c>
      <c r="C934">
        <f t="shared" si="70"/>
        <v>1999</v>
      </c>
      <c r="D934" s="12">
        <v>1480.4945576217474</v>
      </c>
      <c r="E934" s="13">
        <v>0</v>
      </c>
      <c r="F934" s="13">
        <f t="shared" si="71"/>
        <v>7.0734088113679974</v>
      </c>
      <c r="G934" s="14">
        <v>2.0754208273603325</v>
      </c>
      <c r="H934" s="12">
        <v>1480.0642302718329</v>
      </c>
      <c r="I934" s="13">
        <v>0</v>
      </c>
      <c r="J934" s="13">
        <f t="shared" si="72"/>
        <v>7.0725663398334966</v>
      </c>
      <c r="K934" s="14">
        <v>2.0754208273839825</v>
      </c>
      <c r="L934" s="12">
        <v>1251.607618873963</v>
      </c>
      <c r="M934" s="13">
        <v>0</v>
      </c>
      <c r="N934" s="13">
        <f t="shared" si="73"/>
        <v>6.6197512960931224</v>
      </c>
      <c r="O934" s="14">
        <v>2.0754208273839283</v>
      </c>
      <c r="P934" s="12">
        <v>1480.4945576217372</v>
      </c>
      <c r="Q934" s="13">
        <v>0</v>
      </c>
      <c r="R934" s="13">
        <f t="shared" si="74"/>
        <v>7.0734088113677567</v>
      </c>
      <c r="S934" s="14">
        <v>2.0754208273778536</v>
      </c>
    </row>
    <row r="935" spans="1:19" x14ac:dyDescent="0.3">
      <c r="A935">
        <f>VALUE(LEFT('SBB FNF CDEC Data'!L935,4))</f>
        <v>1999</v>
      </c>
      <c r="B935">
        <f>VALUE(RIGHT(LEFT('SBB FNF CDEC Data'!L935,6),2))</f>
        <v>7</v>
      </c>
      <c r="C935">
        <f t="shared" si="70"/>
        <v>1999</v>
      </c>
      <c r="D935" s="12">
        <v>1468.885137366407</v>
      </c>
      <c r="E935" s="13">
        <v>1.2899776840811456E-4</v>
      </c>
      <c r="F935" s="13">
        <f t="shared" si="71"/>
        <v>9.1095492529435287</v>
      </c>
      <c r="G935" s="14">
        <v>2.5000000001652891</v>
      </c>
      <c r="H935" s="12">
        <v>1468.455897854504</v>
      </c>
      <c r="I935" s="13">
        <v>1.3011034091342332E-4</v>
      </c>
      <c r="J935" s="13">
        <f t="shared" si="72"/>
        <v>9.1084625275045621</v>
      </c>
      <c r="K935" s="14">
        <v>2.5000000001652891</v>
      </c>
      <c r="L935" s="12">
        <v>1240.587321189322</v>
      </c>
      <c r="M935" s="13">
        <v>1.4616838854919996E-4</v>
      </c>
      <c r="N935" s="13">
        <f t="shared" si="73"/>
        <v>8.5204438528642967</v>
      </c>
      <c r="O935" s="14">
        <v>2.5000000001652891</v>
      </c>
      <c r="P935" s="12">
        <v>1468.8851427575673</v>
      </c>
      <c r="Q935" s="13">
        <v>1.3439561946349376E-4</v>
      </c>
      <c r="R935" s="13">
        <f t="shared" si="74"/>
        <v>9.1095492596239964</v>
      </c>
      <c r="S935" s="14">
        <v>2.5000000001652891</v>
      </c>
    </row>
    <row r="936" spans="1:19" x14ac:dyDescent="0.3">
      <c r="A936">
        <f>VALUE(LEFT('SBB FNF CDEC Data'!L936,4))</f>
        <v>1999</v>
      </c>
      <c r="B936">
        <f>VALUE(RIGHT(LEFT('SBB FNF CDEC Data'!L936,6),2))</f>
        <v>8</v>
      </c>
      <c r="C936">
        <f t="shared" si="70"/>
        <v>1999</v>
      </c>
      <c r="D936" s="12">
        <v>1432.0434545907578</v>
      </c>
      <c r="E936" s="13">
        <v>0</v>
      </c>
      <c r="F936" s="13">
        <f t="shared" si="71"/>
        <v>7.0764154369287482</v>
      </c>
      <c r="G936" s="14">
        <v>29.765267338720385</v>
      </c>
      <c r="H936" s="12">
        <v>1431.6150713484551</v>
      </c>
      <c r="I936" s="13">
        <v>0</v>
      </c>
      <c r="J936" s="13">
        <f t="shared" si="72"/>
        <v>7.0755591673284854</v>
      </c>
      <c r="K936" s="14">
        <v>29.765267338720385</v>
      </c>
      <c r="L936" s="12">
        <v>1204.2131379058799</v>
      </c>
      <c r="M936" s="13">
        <v>0</v>
      </c>
      <c r="N936" s="13">
        <f t="shared" si="73"/>
        <v>6.6089159447227317</v>
      </c>
      <c r="O936" s="14">
        <v>29.765267338719376</v>
      </c>
      <c r="P936" s="12">
        <v>1432.0434599711632</v>
      </c>
      <c r="Q936" s="13">
        <v>0</v>
      </c>
      <c r="R936" s="13">
        <f t="shared" si="74"/>
        <v>7.0764154476833454</v>
      </c>
      <c r="S936" s="14">
        <v>29.76526733872079</v>
      </c>
    </row>
    <row r="937" spans="1:19" x14ac:dyDescent="0.3">
      <c r="A937">
        <f>VALUE(LEFT('SBB FNF CDEC Data'!L937,4))</f>
        <v>1999</v>
      </c>
      <c r="B937">
        <f>VALUE(RIGHT(LEFT('SBB FNF CDEC Data'!L937,6),2))</f>
        <v>9</v>
      </c>
      <c r="C937">
        <f t="shared" si="70"/>
        <v>1999</v>
      </c>
      <c r="D937" s="12">
        <v>1397.246851360753</v>
      </c>
      <c r="E937" s="13">
        <v>0</v>
      </c>
      <c r="F937" s="13">
        <f t="shared" si="71"/>
        <v>6.307869730651479</v>
      </c>
      <c r="G937" s="14">
        <v>28.488733499353369</v>
      </c>
      <c r="H937" s="12">
        <v>1396.8192267790123</v>
      </c>
      <c r="I937" s="13">
        <v>0</v>
      </c>
      <c r="J937" s="13">
        <f t="shared" si="72"/>
        <v>6.3071110700894586</v>
      </c>
      <c r="K937" s="14">
        <v>28.488733499353348</v>
      </c>
      <c r="L937" s="12">
        <v>1169.8491646754139</v>
      </c>
      <c r="M937" s="13">
        <v>0</v>
      </c>
      <c r="N937" s="13">
        <f t="shared" si="73"/>
        <v>5.8752397311125968</v>
      </c>
      <c r="O937" s="14">
        <v>28.488733499353348</v>
      </c>
      <c r="P937" s="12">
        <v>1397.24685673163</v>
      </c>
      <c r="Q937" s="13">
        <v>0</v>
      </c>
      <c r="R937" s="13">
        <f t="shared" si="74"/>
        <v>6.3078697401798216</v>
      </c>
      <c r="S937" s="14">
        <v>28.488733499353348</v>
      </c>
    </row>
    <row r="938" spans="1:19" x14ac:dyDescent="0.3">
      <c r="A938">
        <f>VALUE(LEFT('SBB FNF CDEC Data'!L938,4))</f>
        <v>1999</v>
      </c>
      <c r="B938">
        <f>VALUE(RIGHT(LEFT('SBB FNF CDEC Data'!L938,6),2))</f>
        <v>10</v>
      </c>
      <c r="C938">
        <f t="shared" si="70"/>
        <v>2000</v>
      </c>
      <c r="D938" s="12">
        <v>1365.7874764108608</v>
      </c>
      <c r="E938" s="13">
        <v>0</v>
      </c>
      <c r="F938" s="13">
        <f t="shared" si="71"/>
        <v>3.8731680515166005</v>
      </c>
      <c r="G938" s="14">
        <v>27.586206898375607</v>
      </c>
      <c r="H938" s="12">
        <v>1365.3603213656977</v>
      </c>
      <c r="I938" s="13">
        <v>0</v>
      </c>
      <c r="J938" s="13">
        <f t="shared" si="72"/>
        <v>3.872698514938989</v>
      </c>
      <c r="K938" s="14">
        <v>27.586206898375607</v>
      </c>
      <c r="L938" s="12">
        <v>1138.66413552883</v>
      </c>
      <c r="M938" s="13">
        <v>0</v>
      </c>
      <c r="N938" s="13">
        <f t="shared" si="73"/>
        <v>3.5988222482083216</v>
      </c>
      <c r="O938" s="14">
        <v>27.586206898375607</v>
      </c>
      <c r="P938" s="12">
        <v>1365.7874817758404</v>
      </c>
      <c r="Q938" s="13">
        <v>0</v>
      </c>
      <c r="R938" s="13">
        <f t="shared" si="74"/>
        <v>3.8731680574139915</v>
      </c>
      <c r="S938" s="14">
        <v>27.586206898375607</v>
      </c>
    </row>
    <row r="939" spans="1:19" x14ac:dyDescent="0.3">
      <c r="A939">
        <f>VALUE(LEFT('SBB FNF CDEC Data'!L939,4))</f>
        <v>1999</v>
      </c>
      <c r="B939">
        <f>VALUE(RIGHT(LEFT('SBB FNF CDEC Data'!L939,6),2))</f>
        <v>11</v>
      </c>
      <c r="C939">
        <f t="shared" si="70"/>
        <v>2000</v>
      </c>
      <c r="D939" s="12">
        <v>1367.3584386883733</v>
      </c>
      <c r="E939" s="13">
        <v>2.0111917053975082E-4</v>
      </c>
      <c r="F939" s="13">
        <f t="shared" si="71"/>
        <v>-1.5707611583419956</v>
      </c>
      <c r="G939" s="14">
        <v>0</v>
      </c>
      <c r="H939" s="12">
        <v>1366.9310942535722</v>
      </c>
      <c r="I939" s="13">
        <v>2.0289776325830615E-4</v>
      </c>
      <c r="J939" s="13">
        <f t="shared" si="72"/>
        <v>-1.5705699901111965</v>
      </c>
      <c r="K939" s="14">
        <v>0</v>
      </c>
      <c r="L939" s="12">
        <v>1140.1222087674128</v>
      </c>
      <c r="M939" s="13">
        <v>2.28274730745597E-4</v>
      </c>
      <c r="N939" s="13">
        <f t="shared" si="73"/>
        <v>-1.4578449638520103</v>
      </c>
      <c r="O939" s="14">
        <v>0</v>
      </c>
      <c r="P939" s="12">
        <v>1367.3584527031983</v>
      </c>
      <c r="Q939" s="13">
        <v>2.0976468034882497E-4</v>
      </c>
      <c r="R939" s="13">
        <f t="shared" si="74"/>
        <v>-1.5707611626774995</v>
      </c>
      <c r="S939" s="14">
        <v>0</v>
      </c>
    </row>
    <row r="940" spans="1:19" x14ac:dyDescent="0.3">
      <c r="A940">
        <f>VALUE(LEFT('SBB FNF CDEC Data'!L940,4))</f>
        <v>1999</v>
      </c>
      <c r="B940">
        <f>VALUE(RIGHT(LEFT('SBB FNF CDEC Data'!L940,6),2))</f>
        <v>12</v>
      </c>
      <c r="C940">
        <f t="shared" si="70"/>
        <v>2000</v>
      </c>
      <c r="D940" s="12">
        <v>1366.0924160254522</v>
      </c>
      <c r="E940" s="13">
        <v>0</v>
      </c>
      <c r="F940" s="13">
        <f t="shared" si="71"/>
        <v>1.2660226629211593</v>
      </c>
      <c r="G940" s="14">
        <v>0</v>
      </c>
      <c r="H940" s="12">
        <v>1365.6652256706016</v>
      </c>
      <c r="I940" s="13">
        <v>0</v>
      </c>
      <c r="J940" s="13">
        <f t="shared" si="72"/>
        <v>1.2658685829705973</v>
      </c>
      <c r="K940" s="14">
        <v>0</v>
      </c>
      <c r="L940" s="12">
        <v>1138.947186426607</v>
      </c>
      <c r="M940" s="13">
        <v>0</v>
      </c>
      <c r="N940" s="13">
        <f t="shared" si="73"/>
        <v>1.1750223408057536</v>
      </c>
      <c r="O940" s="14">
        <v>0</v>
      </c>
      <c r="P940" s="12">
        <v>1366.092430035224</v>
      </c>
      <c r="Q940" s="13">
        <v>0</v>
      </c>
      <c r="R940" s="13">
        <f t="shared" si="74"/>
        <v>1.2660226679743118</v>
      </c>
      <c r="S940" s="14">
        <v>0</v>
      </c>
    </row>
    <row r="941" spans="1:19" x14ac:dyDescent="0.3">
      <c r="A941">
        <f>VALUE(LEFT('SBB FNF CDEC Data'!L941,4))</f>
        <v>2000</v>
      </c>
      <c r="B941">
        <f>VALUE(RIGHT(LEFT('SBB FNF CDEC Data'!L941,6),2))</f>
        <v>1</v>
      </c>
      <c r="C941">
        <f t="shared" si="70"/>
        <v>2000</v>
      </c>
      <c r="D941" s="12">
        <v>1402.039597562874</v>
      </c>
      <c r="E941" s="13">
        <v>31.729775834042975</v>
      </c>
      <c r="F941" s="13">
        <f t="shared" si="71"/>
        <v>-4.2174057033788088</v>
      </c>
      <c r="G941" s="14">
        <v>0</v>
      </c>
      <c r="H941" s="12">
        <v>1401.612315537652</v>
      </c>
      <c r="I941" s="13">
        <v>31.730194878499415</v>
      </c>
      <c r="J941" s="13">
        <f t="shared" si="72"/>
        <v>-4.2168949885509939</v>
      </c>
      <c r="K941" s="14">
        <v>0</v>
      </c>
      <c r="L941" s="12">
        <v>1174.5965726319487</v>
      </c>
      <c r="M941" s="13">
        <v>31.729983239611396</v>
      </c>
      <c r="N941" s="13">
        <f t="shared" si="73"/>
        <v>-3.9194029657302742</v>
      </c>
      <c r="O941" s="14">
        <v>0</v>
      </c>
      <c r="P941" s="12">
        <v>1402.0428577229868</v>
      </c>
      <c r="Q941" s="13">
        <v>31.733020027425656</v>
      </c>
      <c r="R941" s="13">
        <f t="shared" si="74"/>
        <v>-4.2174076603371837</v>
      </c>
      <c r="S941" s="14">
        <v>0</v>
      </c>
    </row>
    <row r="942" spans="1:19" x14ac:dyDescent="0.3">
      <c r="A942">
        <f>VALUE(LEFT('SBB FNF CDEC Data'!L942,4))</f>
        <v>2000</v>
      </c>
      <c r="B942">
        <f>VALUE(RIGHT(LEFT('SBB FNF CDEC Data'!L942,6),2))</f>
        <v>2</v>
      </c>
      <c r="C942">
        <f t="shared" si="70"/>
        <v>2000</v>
      </c>
      <c r="D942" s="12">
        <v>1499.9999999999998</v>
      </c>
      <c r="E942" s="13">
        <v>92.064282617969596</v>
      </c>
      <c r="F942" s="13">
        <f t="shared" si="71"/>
        <v>-5.8961198191562261</v>
      </c>
      <c r="G942" s="14">
        <v>0</v>
      </c>
      <c r="H942" s="12">
        <v>1499.9999999999966</v>
      </c>
      <c r="I942" s="13">
        <v>92.479766421037453</v>
      </c>
      <c r="J942" s="13">
        <f t="shared" si="72"/>
        <v>-5.9079180413071697</v>
      </c>
      <c r="K942" s="14">
        <v>0</v>
      </c>
      <c r="L942" s="12">
        <v>1270.0000000000005</v>
      </c>
      <c r="M942" s="13">
        <v>90.004733800447596</v>
      </c>
      <c r="N942" s="13">
        <f t="shared" si="73"/>
        <v>-5.3986935676041838</v>
      </c>
      <c r="O942" s="14">
        <v>0</v>
      </c>
      <c r="P942" s="12">
        <v>1500.0000000000039</v>
      </c>
      <c r="Q942" s="13">
        <v>92.04869305004766</v>
      </c>
      <c r="R942" s="13">
        <f t="shared" si="74"/>
        <v>-5.9084492269693953</v>
      </c>
      <c r="S942" s="14">
        <v>0</v>
      </c>
    </row>
    <row r="943" spans="1:19" x14ac:dyDescent="0.3">
      <c r="A943">
        <f>VALUE(LEFT('SBB FNF CDEC Data'!L943,4))</f>
        <v>2000</v>
      </c>
      <c r="B943">
        <f>VALUE(RIGHT(LEFT('SBB FNF CDEC Data'!L943,6),2))</f>
        <v>3</v>
      </c>
      <c r="C943">
        <f t="shared" si="70"/>
        <v>2000</v>
      </c>
      <c r="D943" s="12">
        <v>1499.9999999999995</v>
      </c>
      <c r="E943" s="13">
        <v>0.93306511788445501</v>
      </c>
      <c r="F943" s="13">
        <f t="shared" si="71"/>
        <v>0.93306511788468238</v>
      </c>
      <c r="G943" s="14">
        <v>0</v>
      </c>
      <c r="H943" s="12">
        <v>1500.0000000000027</v>
      </c>
      <c r="I943" s="13">
        <v>0.93306511788755531</v>
      </c>
      <c r="J943" s="13">
        <f t="shared" si="72"/>
        <v>0.93306511788141622</v>
      </c>
      <c r="K943" s="14">
        <v>0</v>
      </c>
      <c r="L943" s="12">
        <v>1269.9999999999993</v>
      </c>
      <c r="M943" s="13">
        <v>0.87384869091700845</v>
      </c>
      <c r="N943" s="13">
        <f t="shared" si="73"/>
        <v>0.87384869091814532</v>
      </c>
      <c r="O943" s="14">
        <v>0</v>
      </c>
      <c r="P943" s="12">
        <v>1499.9999999999986</v>
      </c>
      <c r="Q943" s="13">
        <v>0.93306511788046886</v>
      </c>
      <c r="R943" s="13">
        <f t="shared" si="74"/>
        <v>0.93306511788569846</v>
      </c>
      <c r="S943" s="14">
        <v>0</v>
      </c>
    </row>
    <row r="944" spans="1:19" x14ac:dyDescent="0.3">
      <c r="A944">
        <f>VALUE(LEFT('SBB FNF CDEC Data'!L944,4))</f>
        <v>2000</v>
      </c>
      <c r="B944">
        <f>VALUE(RIGHT(LEFT('SBB FNF CDEC Data'!L944,6),2))</f>
        <v>4</v>
      </c>
      <c r="C944">
        <f t="shared" si="70"/>
        <v>2000</v>
      </c>
      <c r="D944" s="12">
        <v>1497.568940995151</v>
      </c>
      <c r="E944" s="13">
        <v>0</v>
      </c>
      <c r="F944" s="13">
        <f t="shared" si="71"/>
        <v>2.431059004848521</v>
      </c>
      <c r="G944" s="14">
        <v>0</v>
      </c>
      <c r="H944" s="12">
        <v>1497.5689409951556</v>
      </c>
      <c r="I944" s="13">
        <v>0</v>
      </c>
      <c r="J944" s="13">
        <f t="shared" si="72"/>
        <v>2.4310590048471568</v>
      </c>
      <c r="K944" s="14">
        <v>0</v>
      </c>
      <c r="L944" s="12">
        <v>1267.7233266969533</v>
      </c>
      <c r="M944" s="13">
        <v>0</v>
      </c>
      <c r="N944" s="13">
        <f t="shared" si="73"/>
        <v>2.2766733030459818</v>
      </c>
      <c r="O944" s="14">
        <v>0</v>
      </c>
      <c r="P944" s="12">
        <v>1497.5689409951506</v>
      </c>
      <c r="Q944" s="13">
        <v>0</v>
      </c>
      <c r="R944" s="13">
        <f t="shared" si="74"/>
        <v>2.4310590048480663</v>
      </c>
      <c r="S944" s="14">
        <v>0</v>
      </c>
    </row>
    <row r="945" spans="1:19" x14ac:dyDescent="0.3">
      <c r="A945">
        <f>VALUE(LEFT('SBB FNF CDEC Data'!L945,4))</f>
        <v>2000</v>
      </c>
      <c r="B945">
        <f>VALUE(RIGHT(LEFT('SBB FNF CDEC Data'!L945,6),2))</f>
        <v>5</v>
      </c>
      <c r="C945">
        <f t="shared" si="70"/>
        <v>2000</v>
      </c>
      <c r="D945" s="12">
        <v>1493.458202491403</v>
      </c>
      <c r="E945" s="13">
        <v>0</v>
      </c>
      <c r="F945" s="13">
        <f t="shared" si="71"/>
        <v>4.1107385037480526</v>
      </c>
      <c r="G945" s="14">
        <v>0</v>
      </c>
      <c r="H945" s="12">
        <v>1493.4582024914075</v>
      </c>
      <c r="I945" s="13">
        <v>0</v>
      </c>
      <c r="J945" s="13">
        <f t="shared" si="72"/>
        <v>4.1107385037480526</v>
      </c>
      <c r="K945" s="14">
        <v>0</v>
      </c>
      <c r="L945" s="12">
        <v>1263.8742335634918</v>
      </c>
      <c r="M945" s="13">
        <v>0</v>
      </c>
      <c r="N945" s="13">
        <f t="shared" si="73"/>
        <v>3.8490931334615652</v>
      </c>
      <c r="O945" s="14">
        <v>0</v>
      </c>
      <c r="P945" s="12">
        <v>1493.4582024914018</v>
      </c>
      <c r="Q945" s="13">
        <v>0</v>
      </c>
      <c r="R945" s="13">
        <f t="shared" si="74"/>
        <v>4.1107385037487347</v>
      </c>
      <c r="S945" s="14">
        <v>0</v>
      </c>
    </row>
    <row r="946" spans="1:19" x14ac:dyDescent="0.3">
      <c r="A946">
        <f>VALUE(LEFT('SBB FNF CDEC Data'!L946,4))</f>
        <v>2000</v>
      </c>
      <c r="B946">
        <f>VALUE(RIGHT(LEFT('SBB FNF CDEC Data'!L946,6),2))</f>
        <v>6</v>
      </c>
      <c r="C946">
        <f t="shared" si="70"/>
        <v>2000</v>
      </c>
      <c r="D946" s="12">
        <v>1484.5886359524668</v>
      </c>
      <c r="E946" s="13">
        <v>5.5167973275966177E-5</v>
      </c>
      <c r="F946" s="13">
        <f t="shared" si="71"/>
        <v>8.8696217069094452</v>
      </c>
      <c r="G946" s="14">
        <v>0</v>
      </c>
      <c r="H946" s="12">
        <v>1391.6913355435049</v>
      </c>
      <c r="I946" s="13">
        <v>0</v>
      </c>
      <c r="J946" s="13">
        <f t="shared" si="72"/>
        <v>8.7590879618167179</v>
      </c>
      <c r="K946" s="14">
        <v>93.007778986085881</v>
      </c>
      <c r="L946" s="12">
        <v>1255.5716864178514</v>
      </c>
      <c r="M946" s="13">
        <v>6.2514846750486437E-5</v>
      </c>
      <c r="N946" s="13">
        <f t="shared" si="73"/>
        <v>8.3026096604870965</v>
      </c>
      <c r="O946" s="14">
        <v>0</v>
      </c>
      <c r="P946" s="12">
        <v>1335.8572870042913</v>
      </c>
      <c r="Q946" s="13">
        <v>0</v>
      </c>
      <c r="R946" s="13">
        <f t="shared" si="74"/>
        <v>8.6926538839518059</v>
      </c>
      <c r="S946" s="14">
        <v>148.90826160315876</v>
      </c>
    </row>
    <row r="947" spans="1:19" x14ac:dyDescent="0.3">
      <c r="A947">
        <f>VALUE(LEFT('SBB FNF CDEC Data'!L947,4))</f>
        <v>2000</v>
      </c>
      <c r="B947">
        <f>VALUE(RIGHT(LEFT('SBB FNF CDEC Data'!L947,6),2))</f>
        <v>7</v>
      </c>
      <c r="C947">
        <f t="shared" si="70"/>
        <v>2000</v>
      </c>
      <c r="D947" s="12">
        <v>1463.8332825060088</v>
      </c>
      <c r="E947" s="13">
        <v>0</v>
      </c>
      <c r="F947" s="13">
        <f t="shared" si="71"/>
        <v>8.9616949090926585</v>
      </c>
      <c r="G947" s="14">
        <v>11.793658537365344</v>
      </c>
      <c r="H947" s="12">
        <v>1375.6175699854894</v>
      </c>
      <c r="I947" s="13">
        <v>0</v>
      </c>
      <c r="J947" s="13">
        <f t="shared" si="72"/>
        <v>8.7369362892378035</v>
      </c>
      <c r="K947" s="14">
        <v>7.3368292687777625</v>
      </c>
      <c r="L947" s="12">
        <v>1235.3960378807296</v>
      </c>
      <c r="M947" s="13">
        <v>0</v>
      </c>
      <c r="N947" s="13">
        <f t="shared" si="73"/>
        <v>8.3819899997565113</v>
      </c>
      <c r="O947" s="14">
        <v>11.793658537365276</v>
      </c>
      <c r="P947" s="12">
        <v>1221.5022408011741</v>
      </c>
      <c r="Q947" s="13">
        <v>0</v>
      </c>
      <c r="R947" s="13">
        <f t="shared" si="74"/>
        <v>8.4754236439924711</v>
      </c>
      <c r="S947" s="14">
        <v>105.87962255912466</v>
      </c>
    </row>
    <row r="948" spans="1:19" x14ac:dyDescent="0.3">
      <c r="A948">
        <f>VALUE(LEFT('SBB FNF CDEC Data'!L948,4))</f>
        <v>2000</v>
      </c>
      <c r="B948">
        <f>VALUE(RIGHT(LEFT('SBB FNF CDEC Data'!L948,6),2))</f>
        <v>8</v>
      </c>
      <c r="C948">
        <f t="shared" si="70"/>
        <v>2000</v>
      </c>
      <c r="D948" s="12">
        <v>1426.0605677332501</v>
      </c>
      <c r="E948" s="13">
        <v>0</v>
      </c>
      <c r="F948" s="13">
        <f t="shared" si="71"/>
        <v>8.9365078743004673</v>
      </c>
      <c r="G948" s="14">
        <v>28.836206898458251</v>
      </c>
      <c r="H948" s="12">
        <v>1338.0643572835318</v>
      </c>
      <c r="I948" s="13">
        <v>0</v>
      </c>
      <c r="J948" s="13">
        <f t="shared" si="72"/>
        <v>8.7170058034993403</v>
      </c>
      <c r="K948" s="14">
        <v>28.836206898458251</v>
      </c>
      <c r="L948" s="12">
        <v>1198.2175189262964</v>
      </c>
      <c r="M948" s="13">
        <v>0</v>
      </c>
      <c r="N948" s="13">
        <f t="shared" si="73"/>
        <v>8.3423120559748654</v>
      </c>
      <c r="O948" s="14">
        <v>28.836206898458364</v>
      </c>
      <c r="P948" s="12">
        <v>1089.4048359079179</v>
      </c>
      <c r="Q948" s="13">
        <v>0</v>
      </c>
      <c r="R948" s="13">
        <f t="shared" si="74"/>
        <v>8.1615765645601357</v>
      </c>
      <c r="S948" s="14">
        <v>123.93582832869609</v>
      </c>
    </row>
    <row r="949" spans="1:19" x14ac:dyDescent="0.3">
      <c r="A949">
        <f>VALUE(LEFT('SBB FNF CDEC Data'!L949,4))</f>
        <v>2000</v>
      </c>
      <c r="B949">
        <f>VALUE(RIGHT(LEFT('SBB FNF CDEC Data'!L949,6),2))</f>
        <v>9</v>
      </c>
      <c r="C949">
        <f t="shared" si="70"/>
        <v>2000</v>
      </c>
      <c r="D949" s="12">
        <v>1390.8052290531996</v>
      </c>
      <c r="E949" s="13">
        <v>0</v>
      </c>
      <c r="F949" s="13">
        <f t="shared" si="71"/>
        <v>5.9291317815597395</v>
      </c>
      <c r="G949" s="14">
        <v>29.32620689849076</v>
      </c>
      <c r="H949" s="12">
        <v>1302.9559952958487</v>
      </c>
      <c r="I949" s="13">
        <v>0</v>
      </c>
      <c r="J949" s="13">
        <f t="shared" si="72"/>
        <v>5.7821550891924645</v>
      </c>
      <c r="K949" s="14">
        <v>29.326206898490646</v>
      </c>
      <c r="L949" s="12">
        <v>1163.3714922857716</v>
      </c>
      <c r="M949" s="13">
        <v>0</v>
      </c>
      <c r="N949" s="13">
        <f t="shared" si="73"/>
        <v>5.5198197420341195</v>
      </c>
      <c r="O949" s="14">
        <v>29.32620689849065</v>
      </c>
      <c r="P949" s="12">
        <v>1054.7737167177986</v>
      </c>
      <c r="Q949" s="13">
        <v>0</v>
      </c>
      <c r="R949" s="13">
        <f t="shared" si="74"/>
        <v>5.3049122916286571</v>
      </c>
      <c r="S949" s="14">
        <v>29.32620689849065</v>
      </c>
    </row>
    <row r="950" spans="1:19" x14ac:dyDescent="0.3">
      <c r="A950">
        <f>VALUE(LEFT('SBB FNF CDEC Data'!L950,4))</f>
        <v>2000</v>
      </c>
      <c r="B950">
        <f>VALUE(RIGHT(LEFT('SBB FNF CDEC Data'!L950,6),2))</f>
        <v>10</v>
      </c>
      <c r="C950">
        <f t="shared" si="70"/>
        <v>2001</v>
      </c>
      <c r="D950" s="12">
        <v>1359.7997605111764</v>
      </c>
      <c r="E950" s="13">
        <v>0</v>
      </c>
      <c r="F950" s="13">
        <f t="shared" si="71"/>
        <v>0.92926164348304141</v>
      </c>
      <c r="G950" s="14">
        <v>30.076206898540168</v>
      </c>
      <c r="H950" s="12">
        <v>1271.9739448239202</v>
      </c>
      <c r="I950" s="13">
        <v>0</v>
      </c>
      <c r="J950" s="13">
        <f t="shared" si="72"/>
        <v>0.90584357338827814</v>
      </c>
      <c r="K950" s="14">
        <v>30.076206898540182</v>
      </c>
      <c r="L950" s="12">
        <v>1132.4323060848203</v>
      </c>
      <c r="M950" s="13">
        <v>0</v>
      </c>
      <c r="N950" s="13">
        <f t="shared" si="73"/>
        <v>0.862979302411091</v>
      </c>
      <c r="O950" s="14">
        <v>30.076206898540235</v>
      </c>
      <c r="P950" s="12">
        <v>1023.8687037944499</v>
      </c>
      <c r="Q950" s="13">
        <v>0</v>
      </c>
      <c r="R950" s="13">
        <f t="shared" si="74"/>
        <v>0.82880602480845766</v>
      </c>
      <c r="S950" s="14">
        <v>30.076206898540292</v>
      </c>
    </row>
    <row r="951" spans="1:19" x14ac:dyDescent="0.3">
      <c r="A951">
        <f>VALUE(LEFT('SBB FNF CDEC Data'!L951,4))</f>
        <v>2000</v>
      </c>
      <c r="B951">
        <f>VALUE(RIGHT(LEFT('SBB FNF CDEC Data'!L951,6),2))</f>
        <v>11</v>
      </c>
      <c r="C951">
        <f t="shared" si="70"/>
        <v>2001</v>
      </c>
      <c r="D951" s="12">
        <v>1339.6676621510915</v>
      </c>
      <c r="E951" s="13">
        <v>0</v>
      </c>
      <c r="F951" s="13">
        <f t="shared" si="71"/>
        <v>0.59941543196422487</v>
      </c>
      <c r="G951" s="14">
        <v>19.532682928120686</v>
      </c>
      <c r="H951" s="12">
        <v>1251.8572383592837</v>
      </c>
      <c r="I951" s="13">
        <v>0</v>
      </c>
      <c r="J951" s="13">
        <f t="shared" si="72"/>
        <v>0.58402353651585059</v>
      </c>
      <c r="K951" s="14">
        <v>19.532682928120686</v>
      </c>
      <c r="L951" s="12">
        <v>1112.3440678841305</v>
      </c>
      <c r="M951" s="13">
        <v>0</v>
      </c>
      <c r="N951" s="13">
        <f t="shared" si="73"/>
        <v>0.55555527256903758</v>
      </c>
      <c r="O951" s="14">
        <v>19.532682928120792</v>
      </c>
      <c r="P951" s="12">
        <v>1003.8031770040382</v>
      </c>
      <c r="Q951" s="13">
        <v>0</v>
      </c>
      <c r="R951" s="13">
        <f t="shared" si="74"/>
        <v>0.53284386229100988</v>
      </c>
      <c r="S951" s="14">
        <v>19.532682928120686</v>
      </c>
    </row>
    <row r="952" spans="1:19" x14ac:dyDescent="0.3">
      <c r="A952">
        <f>VALUE(LEFT('SBB FNF CDEC Data'!L952,4))</f>
        <v>2000</v>
      </c>
      <c r="B952">
        <f>VALUE(RIGHT(LEFT('SBB FNF CDEC Data'!L952,6),2))</f>
        <v>12</v>
      </c>
      <c r="C952">
        <f t="shared" si="70"/>
        <v>2001</v>
      </c>
      <c r="D952" s="12">
        <v>1326.8232733562693</v>
      </c>
      <c r="E952" s="13">
        <v>0</v>
      </c>
      <c r="F952" s="13">
        <f t="shared" si="71"/>
        <v>0.635608306210111</v>
      </c>
      <c r="G952" s="14">
        <v>12.208780488612069</v>
      </c>
      <c r="H952" s="12">
        <v>1239.0298809753606</v>
      </c>
      <c r="I952" s="13">
        <v>0</v>
      </c>
      <c r="J952" s="13">
        <f t="shared" si="72"/>
        <v>0.61857689531100313</v>
      </c>
      <c r="K952" s="14">
        <v>12.208780488612069</v>
      </c>
      <c r="L952" s="12">
        <v>1099.546943889497</v>
      </c>
      <c r="M952" s="13">
        <v>0</v>
      </c>
      <c r="N952" s="13">
        <f t="shared" si="73"/>
        <v>0.58834350602139729</v>
      </c>
      <c r="O952" s="14">
        <v>12.208780488612069</v>
      </c>
      <c r="P952" s="12">
        <v>991.03083331793516</v>
      </c>
      <c r="Q952" s="13">
        <v>0</v>
      </c>
      <c r="R952" s="13">
        <f t="shared" si="74"/>
        <v>0.56356319749327888</v>
      </c>
      <c r="S952" s="14">
        <v>12.208780488609721</v>
      </c>
    </row>
    <row r="953" spans="1:19" x14ac:dyDescent="0.3">
      <c r="A953">
        <f>VALUE(LEFT('SBB FNF CDEC Data'!L953,4))</f>
        <v>2001</v>
      </c>
      <c r="B953">
        <f>VALUE(RIGHT(LEFT('SBB FNF CDEC Data'!L953,6),2))</f>
        <v>1</v>
      </c>
      <c r="C953">
        <f t="shared" si="70"/>
        <v>2001</v>
      </c>
      <c r="D953" s="12">
        <v>1388.6592723353567</v>
      </c>
      <c r="E953" s="13">
        <v>57.629259589720093</v>
      </c>
      <c r="F953" s="13">
        <f t="shared" si="71"/>
        <v>-4.2067393893673426</v>
      </c>
      <c r="G953" s="14">
        <v>0</v>
      </c>
      <c r="H953" s="12">
        <v>1300.7324069000465</v>
      </c>
      <c r="I953" s="13">
        <v>57.605018655866346</v>
      </c>
      <c r="J953" s="13">
        <f t="shared" si="72"/>
        <v>-4.0975072688195695</v>
      </c>
      <c r="K953" s="14">
        <v>0</v>
      </c>
      <c r="L953" s="12">
        <v>1161.0768119736097</v>
      </c>
      <c r="M953" s="13">
        <v>57.629376360470772</v>
      </c>
      <c r="N953" s="13">
        <f t="shared" si="73"/>
        <v>-3.9004917236418777</v>
      </c>
      <c r="O953" s="14">
        <v>0</v>
      </c>
      <c r="P953" s="12">
        <v>1052.5564736128408</v>
      </c>
      <c r="Q953" s="13">
        <v>57.783171492696631</v>
      </c>
      <c r="R953" s="13">
        <f t="shared" si="74"/>
        <v>-3.7424688022090251</v>
      </c>
      <c r="S953" s="14">
        <v>0</v>
      </c>
    </row>
    <row r="954" spans="1:19" x14ac:dyDescent="0.3">
      <c r="A954">
        <f>VALUE(LEFT('SBB FNF CDEC Data'!L954,4))</f>
        <v>2001</v>
      </c>
      <c r="B954">
        <f>VALUE(RIGHT(LEFT('SBB FNF CDEC Data'!L954,6),2))</f>
        <v>2</v>
      </c>
      <c r="C954">
        <f t="shared" si="70"/>
        <v>2001</v>
      </c>
      <c r="D954" s="12">
        <v>1420.4488473238109</v>
      </c>
      <c r="E954" s="13">
        <v>31.463141669294782</v>
      </c>
      <c r="F954" s="13">
        <f t="shared" si="71"/>
        <v>-0.32643331915942397</v>
      </c>
      <c r="G954" s="14">
        <v>0</v>
      </c>
      <c r="H954" s="12">
        <v>1332.5502318556182</v>
      </c>
      <c r="I954" s="13">
        <v>31.467430692860127</v>
      </c>
      <c r="J954" s="13">
        <f t="shared" si="72"/>
        <v>-0.35039426271159613</v>
      </c>
      <c r="K954" s="14">
        <v>0</v>
      </c>
      <c r="L954" s="12">
        <v>1192.9100169464657</v>
      </c>
      <c r="M954" s="13">
        <v>31.463215212103815</v>
      </c>
      <c r="N954" s="13">
        <f t="shared" si="73"/>
        <v>-0.36998976075222245</v>
      </c>
      <c r="O954" s="14">
        <v>0</v>
      </c>
      <c r="P954" s="12">
        <v>1084.4221022746656</v>
      </c>
      <c r="Q954" s="13">
        <v>31.454404204950741</v>
      </c>
      <c r="R954" s="13">
        <f t="shared" si="74"/>
        <v>-0.41122445687401665</v>
      </c>
      <c r="S954" s="14">
        <v>0</v>
      </c>
    </row>
    <row r="955" spans="1:19" x14ac:dyDescent="0.3">
      <c r="A955">
        <f>VALUE(LEFT('SBB FNF CDEC Data'!L955,4))</f>
        <v>2001</v>
      </c>
      <c r="B955">
        <f>VALUE(RIGHT(LEFT('SBB FNF CDEC Data'!L955,6),2))</f>
        <v>3</v>
      </c>
      <c r="C955">
        <f t="shared" si="70"/>
        <v>2001</v>
      </c>
      <c r="D955" s="12">
        <v>1499.9999999999993</v>
      </c>
      <c r="E955" s="13">
        <v>79.640169893037779</v>
      </c>
      <c r="F955" s="13">
        <f t="shared" si="71"/>
        <v>5.2518785040120974E-3</v>
      </c>
      <c r="G955" s="14">
        <v>8.3765338345374446E-2</v>
      </c>
      <c r="H955" s="12">
        <v>1474.3464683518946</v>
      </c>
      <c r="I955" s="13">
        <v>141.88431681689502</v>
      </c>
      <c r="J955" s="13">
        <f t="shared" si="72"/>
        <v>5.1707465326273905E-3</v>
      </c>
      <c r="K955" s="14">
        <v>8.2909574086029739E-2</v>
      </c>
      <c r="L955" s="12">
        <v>1269.9999999999991</v>
      </c>
      <c r="M955" s="13">
        <v>77.178654700071661</v>
      </c>
      <c r="N955" s="13">
        <f t="shared" si="73"/>
        <v>4.9063938969169385E-3</v>
      </c>
      <c r="O955" s="14">
        <v>8.3765252641352372E-2</v>
      </c>
      <c r="P955" s="12">
        <v>1226.2189263631878</v>
      </c>
      <c r="Q955" s="13">
        <v>141.88256290684083</v>
      </c>
      <c r="R955" s="13">
        <f t="shared" si="74"/>
        <v>4.7768408752233427E-3</v>
      </c>
      <c r="S955" s="14">
        <v>8.0961977443342228E-2</v>
      </c>
    </row>
    <row r="956" spans="1:19" x14ac:dyDescent="0.3">
      <c r="A956">
        <f>VALUE(LEFT('SBB FNF CDEC Data'!L956,4))</f>
        <v>2001</v>
      </c>
      <c r="B956">
        <f>VALUE(RIGHT(LEFT('SBB FNF CDEC Data'!L956,6),2))</f>
        <v>4</v>
      </c>
      <c r="C956">
        <f t="shared" si="70"/>
        <v>2001</v>
      </c>
      <c r="D956" s="12">
        <v>1485.8575435572848</v>
      </c>
      <c r="E956" s="13">
        <v>0</v>
      </c>
      <c r="F956" s="13">
        <f t="shared" si="71"/>
        <v>3.4649757056140427</v>
      </c>
      <c r="G956" s="14">
        <v>10.677480737100504</v>
      </c>
      <c r="H956" s="12">
        <v>1460.3544303716942</v>
      </c>
      <c r="I956" s="13">
        <v>0</v>
      </c>
      <c r="J956" s="13">
        <f t="shared" si="72"/>
        <v>3.4404763811245633</v>
      </c>
      <c r="K956" s="14">
        <v>10.55156159907583</v>
      </c>
      <c r="L956" s="12">
        <v>1256.0786479328478</v>
      </c>
      <c r="M956" s="13">
        <v>0</v>
      </c>
      <c r="N956" s="13">
        <f t="shared" si="73"/>
        <v>3.2438875880874871</v>
      </c>
      <c r="O956" s="14">
        <v>10.67746447906376</v>
      </c>
      <c r="P956" s="12">
        <v>1215.5091157710153</v>
      </c>
      <c r="Q956" s="13">
        <v>0</v>
      </c>
      <c r="R956" s="13">
        <f t="shared" si="74"/>
        <v>3.1958903583030001</v>
      </c>
      <c r="S956" s="14">
        <v>7.5139202338695164</v>
      </c>
    </row>
    <row r="957" spans="1:19" x14ac:dyDescent="0.3">
      <c r="A957">
        <f>VALUE(LEFT('SBB FNF CDEC Data'!L957,4))</f>
        <v>2001</v>
      </c>
      <c r="B957">
        <f>VALUE(RIGHT(LEFT('SBB FNF CDEC Data'!L957,6),2))</f>
        <v>5</v>
      </c>
      <c r="C957">
        <f t="shared" si="70"/>
        <v>2001</v>
      </c>
      <c r="D957" s="12">
        <v>1460.0330814119457</v>
      </c>
      <c r="E957" s="13">
        <v>0</v>
      </c>
      <c r="F957" s="13">
        <f t="shared" si="71"/>
        <v>9.4223471323623578</v>
      </c>
      <c r="G957" s="14">
        <v>16.402115012976754</v>
      </c>
      <c r="H957" s="12">
        <v>1344.3125113229066</v>
      </c>
      <c r="I957" s="13">
        <v>0</v>
      </c>
      <c r="J957" s="13">
        <f t="shared" si="72"/>
        <v>9.2377553241940404</v>
      </c>
      <c r="K957" s="14">
        <v>106.80416372459354</v>
      </c>
      <c r="L957" s="12">
        <v>1230.8664435399394</v>
      </c>
      <c r="M957" s="13">
        <v>0</v>
      </c>
      <c r="N957" s="13">
        <f t="shared" si="73"/>
        <v>8.8100053869115804</v>
      </c>
      <c r="O957" s="14">
        <v>16.402199005996881</v>
      </c>
      <c r="P957" s="12">
        <v>1122.0767050121208</v>
      </c>
      <c r="Q957" s="13">
        <v>0</v>
      </c>
      <c r="R957" s="13">
        <f t="shared" si="74"/>
        <v>8.5778391523956117</v>
      </c>
      <c r="S957" s="14">
        <v>84.854571606498936</v>
      </c>
    </row>
    <row r="958" spans="1:19" x14ac:dyDescent="0.3">
      <c r="A958">
        <f>VALUE(LEFT('SBB FNF CDEC Data'!L958,4))</f>
        <v>2001</v>
      </c>
      <c r="B958">
        <f>VALUE(RIGHT(LEFT('SBB FNF CDEC Data'!L958,6),2))</f>
        <v>6</v>
      </c>
      <c r="C958">
        <f t="shared" si="70"/>
        <v>2001</v>
      </c>
      <c r="D958" s="12">
        <v>1361.518908363302</v>
      </c>
      <c r="E958" s="13">
        <v>0</v>
      </c>
      <c r="F958" s="13">
        <f t="shared" si="71"/>
        <v>8.6479230748064992</v>
      </c>
      <c r="G958" s="14">
        <v>89.866249973837171</v>
      </c>
      <c r="H958" s="12">
        <v>1246.0111608935524</v>
      </c>
      <c r="I958" s="13">
        <v>0</v>
      </c>
      <c r="J958" s="13">
        <f t="shared" si="72"/>
        <v>8.366660243747134</v>
      </c>
      <c r="K958" s="14">
        <v>89.934690185607082</v>
      </c>
      <c r="L958" s="12">
        <v>1132.9485897992417</v>
      </c>
      <c r="M958" s="13">
        <v>0</v>
      </c>
      <c r="N958" s="13">
        <f t="shared" si="73"/>
        <v>8.0515672860852874</v>
      </c>
      <c r="O958" s="14">
        <v>89.86628645461235</v>
      </c>
      <c r="P958" s="12">
        <v>962.79562935367142</v>
      </c>
      <c r="Q958" s="13">
        <v>0</v>
      </c>
      <c r="R958" s="13">
        <f t="shared" si="74"/>
        <v>7.6473808403769112</v>
      </c>
      <c r="S958" s="14">
        <v>151.63369481807246</v>
      </c>
    </row>
    <row r="959" spans="1:19" x14ac:dyDescent="0.3">
      <c r="A959">
        <f>VALUE(LEFT('SBB FNF CDEC Data'!L959,4))</f>
        <v>2001</v>
      </c>
      <c r="B959">
        <f>VALUE(RIGHT(LEFT('SBB FNF CDEC Data'!L959,6),2))</f>
        <v>7</v>
      </c>
      <c r="C959">
        <f t="shared" si="70"/>
        <v>2001</v>
      </c>
      <c r="D959" s="12">
        <v>1202.9028483826712</v>
      </c>
      <c r="E959" s="13">
        <v>0</v>
      </c>
      <c r="F959" s="13">
        <f t="shared" si="71"/>
        <v>9.1360891701426397</v>
      </c>
      <c r="G959" s="14">
        <v>149.47997081048814</v>
      </c>
      <c r="H959" s="12">
        <v>1090.6671279112577</v>
      </c>
      <c r="I959" s="13">
        <v>0</v>
      </c>
      <c r="J959" s="13">
        <f t="shared" si="72"/>
        <v>8.7889958235696781</v>
      </c>
      <c r="K959" s="14">
        <v>146.55503715872504</v>
      </c>
      <c r="L959" s="12">
        <v>975.04978937711292</v>
      </c>
      <c r="M959" s="13">
        <v>0</v>
      </c>
      <c r="N959" s="13">
        <f t="shared" si="73"/>
        <v>8.4187072398852365</v>
      </c>
      <c r="O959" s="14">
        <v>149.48009318224359</v>
      </c>
      <c r="P959" s="12">
        <v>791.02442758387372</v>
      </c>
      <c r="Q959" s="13">
        <v>0</v>
      </c>
      <c r="R959" s="13">
        <f t="shared" si="74"/>
        <v>7.785955996382171</v>
      </c>
      <c r="S959" s="14">
        <v>163.98524577341553</v>
      </c>
    </row>
    <row r="960" spans="1:19" x14ac:dyDescent="0.3">
      <c r="A960">
        <f>VALUE(LEFT('SBB FNF CDEC Data'!L960,4))</f>
        <v>2001</v>
      </c>
      <c r="B960">
        <f>VALUE(RIGHT(LEFT('SBB FNF CDEC Data'!L960,6),2))</f>
        <v>8</v>
      </c>
      <c r="C960">
        <f t="shared" si="70"/>
        <v>2001</v>
      </c>
      <c r="D960" s="12">
        <v>1057.4000050949303</v>
      </c>
      <c r="E960" s="13">
        <v>0</v>
      </c>
      <c r="F960" s="13">
        <f t="shared" si="71"/>
        <v>8.0515101894744987</v>
      </c>
      <c r="G960" s="14">
        <v>137.45133309826642</v>
      </c>
      <c r="H960" s="12">
        <v>945.98137215677536</v>
      </c>
      <c r="I960" s="13">
        <v>0</v>
      </c>
      <c r="J960" s="13">
        <f t="shared" si="72"/>
        <v>7.7222564110655867</v>
      </c>
      <c r="K960" s="14">
        <v>136.96349934341674</v>
      </c>
      <c r="L960" s="12">
        <v>830.27221838006835</v>
      </c>
      <c r="M960" s="13">
        <v>0</v>
      </c>
      <c r="N960" s="13">
        <f t="shared" si="73"/>
        <v>7.3261375563740216</v>
      </c>
      <c r="O960" s="14">
        <v>137.45143344067054</v>
      </c>
      <c r="P960" s="12">
        <v>648.26375464332978</v>
      </c>
      <c r="Q960" s="13">
        <v>0</v>
      </c>
      <c r="R960" s="13">
        <f t="shared" si="74"/>
        <v>6.6410377145350594</v>
      </c>
      <c r="S960" s="14">
        <v>136.11963522600888</v>
      </c>
    </row>
    <row r="961" spans="1:19" x14ac:dyDescent="0.3">
      <c r="A961">
        <f>VALUE(LEFT('SBB FNF CDEC Data'!L961,4))</f>
        <v>2001</v>
      </c>
      <c r="B961">
        <f>VALUE(RIGHT(LEFT('SBB FNF CDEC Data'!L961,6),2))</f>
        <v>9</v>
      </c>
      <c r="C961">
        <f t="shared" si="70"/>
        <v>2001</v>
      </c>
      <c r="D961" s="12">
        <v>968.07924055464377</v>
      </c>
      <c r="E961" s="13">
        <v>0</v>
      </c>
      <c r="F961" s="13">
        <f t="shared" si="71"/>
        <v>5.2454101565047182</v>
      </c>
      <c r="G961" s="14">
        <v>84.0753543837818</v>
      </c>
      <c r="H961" s="12">
        <v>857.05295770986049</v>
      </c>
      <c r="I961" s="13">
        <v>0</v>
      </c>
      <c r="J961" s="13">
        <f t="shared" si="72"/>
        <v>4.9876656827904782</v>
      </c>
      <c r="K961" s="14">
        <v>83.940748764124393</v>
      </c>
      <c r="L961" s="12">
        <v>741.48274397966361</v>
      </c>
      <c r="M961" s="13">
        <v>0</v>
      </c>
      <c r="N961" s="13">
        <f t="shared" si="73"/>
        <v>4.7141426518620619</v>
      </c>
      <c r="O961" s="14">
        <v>84.075331748542681</v>
      </c>
      <c r="P961" s="12">
        <v>561.03071493719983</v>
      </c>
      <c r="Q961" s="13">
        <v>0</v>
      </c>
      <c r="R961" s="13">
        <f t="shared" si="74"/>
        <v>4.1892303425376838</v>
      </c>
      <c r="S961" s="14">
        <v>83.04380936359226</v>
      </c>
    </row>
    <row r="962" spans="1:19" x14ac:dyDescent="0.3">
      <c r="A962">
        <f>VALUE(LEFT('SBB FNF CDEC Data'!L962,4))</f>
        <v>2001</v>
      </c>
      <c r="B962">
        <f>VALUE(RIGHT(LEFT('SBB FNF CDEC Data'!L962,6),2))</f>
        <v>10</v>
      </c>
      <c r="C962">
        <f t="shared" si="70"/>
        <v>2002</v>
      </c>
      <c r="D962" s="12">
        <v>882.34472413388528</v>
      </c>
      <c r="E962" s="13">
        <v>0</v>
      </c>
      <c r="F962" s="13">
        <f t="shared" si="71"/>
        <v>3.2278064094552832</v>
      </c>
      <c r="G962" s="14">
        <v>82.506710011303213</v>
      </c>
      <c r="H962" s="12">
        <v>771.4822886618806</v>
      </c>
      <c r="I962" s="13">
        <v>0</v>
      </c>
      <c r="J962" s="13">
        <f t="shared" si="72"/>
        <v>3.063959036676664</v>
      </c>
      <c r="K962" s="14">
        <v>82.506710011303227</v>
      </c>
      <c r="L962" s="12">
        <v>656.11889681617743</v>
      </c>
      <c r="M962" s="13">
        <v>0</v>
      </c>
      <c r="N962" s="13">
        <f t="shared" si="73"/>
        <v>2.8571371521829718</v>
      </c>
      <c r="O962" s="14">
        <v>82.506710011303213</v>
      </c>
      <c r="P962" s="12">
        <v>476.07081427562662</v>
      </c>
      <c r="Q962" s="13">
        <v>0</v>
      </c>
      <c r="R962" s="13">
        <f t="shared" si="74"/>
        <v>2.4531906502699883</v>
      </c>
      <c r="S962" s="14">
        <v>82.506710011303227</v>
      </c>
    </row>
    <row r="963" spans="1:19" x14ac:dyDescent="0.3">
      <c r="A963">
        <f>VALUE(LEFT('SBB FNF CDEC Data'!L963,4))</f>
        <v>2001</v>
      </c>
      <c r="B963">
        <f>VALUE(RIGHT(LEFT('SBB FNF CDEC Data'!L963,6),2))</f>
        <v>11</v>
      </c>
      <c r="C963">
        <f t="shared" ref="C963:C1026" si="75">IF(B963&gt;=10,A963+1,A963)</f>
        <v>2002</v>
      </c>
      <c r="D963" s="12">
        <v>811.13112612556142</v>
      </c>
      <c r="E963" s="13">
        <v>0</v>
      </c>
      <c r="F963" s="13">
        <f t="shared" si="71"/>
        <v>-3.9846342718024488</v>
      </c>
      <c r="G963" s="14">
        <v>75.198232280126305</v>
      </c>
      <c r="H963" s="12">
        <v>700.02527465734693</v>
      </c>
      <c r="I963" s="13">
        <v>0</v>
      </c>
      <c r="J963" s="13">
        <f t="shared" si="72"/>
        <v>-3.7412182755926295</v>
      </c>
      <c r="K963" s="14">
        <v>75.198232280126305</v>
      </c>
      <c r="L963" s="12">
        <v>584.39483246639907</v>
      </c>
      <c r="M963" s="13">
        <v>0</v>
      </c>
      <c r="N963" s="13">
        <f t="shared" si="73"/>
        <v>-3.4741679303479458</v>
      </c>
      <c r="O963" s="14">
        <v>75.198232280126305</v>
      </c>
      <c r="P963" s="12">
        <v>405.82840482497829</v>
      </c>
      <c r="Q963" s="13">
        <v>0</v>
      </c>
      <c r="R963" s="13">
        <f t="shared" si="74"/>
        <v>-2.8899852730689588</v>
      </c>
      <c r="S963" s="14">
        <v>73.132394723717283</v>
      </c>
    </row>
    <row r="964" spans="1:19" x14ac:dyDescent="0.3">
      <c r="A964">
        <f>VALUE(LEFT('SBB FNF CDEC Data'!L964,4))</f>
        <v>2001</v>
      </c>
      <c r="B964">
        <f>VALUE(RIGHT(LEFT('SBB FNF CDEC Data'!L964,6),2))</f>
        <v>12</v>
      </c>
      <c r="C964">
        <f t="shared" si="75"/>
        <v>2002</v>
      </c>
      <c r="D964" s="12">
        <v>814.46408259681164</v>
      </c>
      <c r="E964" s="13">
        <v>0</v>
      </c>
      <c r="F964" s="13">
        <f t="shared" ref="F964:F1027" si="76">(E964-G964)-(D964-D963)</f>
        <v>-4.9929564713599648</v>
      </c>
      <c r="G964" s="14">
        <v>1.6600000001097517</v>
      </c>
      <c r="H964" s="12">
        <v>703.03569652292322</v>
      </c>
      <c r="I964" s="13">
        <v>0</v>
      </c>
      <c r="J964" s="13">
        <f t="shared" ref="J964:J1027" si="77">(I964-K964)-(H964-H963)</f>
        <v>-4.6704218656860421</v>
      </c>
      <c r="K964" s="14">
        <v>1.6600000001097517</v>
      </c>
      <c r="L964" s="12">
        <v>587.01400541634018</v>
      </c>
      <c r="M964" s="13">
        <v>0</v>
      </c>
      <c r="N964" s="13">
        <f t="shared" ref="N964:N1027" si="78">(M964-O964)-(L964-L963)</f>
        <v>-4.2791729500508682</v>
      </c>
      <c r="O964" s="14">
        <v>1.6600000001097517</v>
      </c>
      <c r="P964" s="12">
        <v>407.71207494055824</v>
      </c>
      <c r="Q964" s="13">
        <v>0</v>
      </c>
      <c r="R964" s="13">
        <f t="shared" ref="R964:R1027" si="79">(Q964-S964)-(P964-P963)</f>
        <v>-3.54367011569104</v>
      </c>
      <c r="S964" s="14">
        <v>1.6600000001110939</v>
      </c>
    </row>
    <row r="965" spans="1:19" x14ac:dyDescent="0.3">
      <c r="A965">
        <f>VALUE(LEFT('SBB FNF CDEC Data'!L965,4))</f>
        <v>2002</v>
      </c>
      <c r="B965">
        <f>VALUE(RIGHT(LEFT('SBB FNF CDEC Data'!L965,6),2))</f>
        <v>1</v>
      </c>
      <c r="C965">
        <f t="shared" si="75"/>
        <v>2002</v>
      </c>
      <c r="D965" s="12">
        <v>936.63314122819077</v>
      </c>
      <c r="E965" s="13">
        <v>119.94261097024233</v>
      </c>
      <c r="F965" s="13">
        <f t="shared" si="76"/>
        <v>-2.2264476611368025</v>
      </c>
      <c r="G965" s="14">
        <v>0</v>
      </c>
      <c r="H965" s="12">
        <v>824.06034176498008</v>
      </c>
      <c r="I965" s="13">
        <v>118.93314053547034</v>
      </c>
      <c r="J965" s="13">
        <f t="shared" si="77"/>
        <v>-2.0915047065865195</v>
      </c>
      <c r="K965" s="14">
        <v>0</v>
      </c>
      <c r="L965" s="12">
        <v>708.91248010850438</v>
      </c>
      <c r="M965" s="13">
        <v>119.9429851692298</v>
      </c>
      <c r="N965" s="13">
        <f t="shared" si="78"/>
        <v>-1.9554895229343998</v>
      </c>
      <c r="O965" s="14">
        <v>0</v>
      </c>
      <c r="P965" s="12">
        <v>528.35644276160099</v>
      </c>
      <c r="Q965" s="13">
        <v>119.00757727249585</v>
      </c>
      <c r="R965" s="13">
        <f t="shared" si="79"/>
        <v>-1.6367905485468981</v>
      </c>
      <c r="S965" s="14">
        <v>0</v>
      </c>
    </row>
    <row r="966" spans="1:19" x14ac:dyDescent="0.3">
      <c r="A966">
        <f>VALUE(LEFT('SBB FNF CDEC Data'!L966,4))</f>
        <v>2002</v>
      </c>
      <c r="B966">
        <f>VALUE(RIGHT(LEFT('SBB FNF CDEC Data'!L966,6),2))</f>
        <v>2</v>
      </c>
      <c r="C966">
        <f t="shared" si="75"/>
        <v>2002</v>
      </c>
      <c r="D966" s="12">
        <v>936.14117079043467</v>
      </c>
      <c r="E966" s="13">
        <v>0</v>
      </c>
      <c r="F966" s="13">
        <f t="shared" si="76"/>
        <v>0.49197043775609473</v>
      </c>
      <c r="G966" s="14">
        <v>0</v>
      </c>
      <c r="H966" s="12">
        <v>823.5933480659404</v>
      </c>
      <c r="I966" s="13">
        <v>0</v>
      </c>
      <c r="J966" s="13">
        <f t="shared" si="77"/>
        <v>0.46699369903967636</v>
      </c>
      <c r="K966" s="14">
        <v>0</v>
      </c>
      <c r="L966" s="12">
        <v>708.47653266533337</v>
      </c>
      <c r="M966" s="13">
        <v>0</v>
      </c>
      <c r="N966" s="13">
        <f t="shared" si="78"/>
        <v>0.43594744317101686</v>
      </c>
      <c r="O966" s="14">
        <v>0</v>
      </c>
      <c r="P966" s="12">
        <v>527.98074908824765</v>
      </c>
      <c r="Q966" s="13">
        <v>0</v>
      </c>
      <c r="R966" s="13">
        <f t="shared" si="79"/>
        <v>0.37569367335333936</v>
      </c>
      <c r="S966" s="14">
        <v>0</v>
      </c>
    </row>
    <row r="967" spans="1:19" x14ac:dyDescent="0.3">
      <c r="A967">
        <f>VALUE(LEFT('SBB FNF CDEC Data'!L967,4))</f>
        <v>2002</v>
      </c>
      <c r="B967">
        <f>VALUE(RIGHT(LEFT('SBB FNF CDEC Data'!L967,6),2))</f>
        <v>3</v>
      </c>
      <c r="C967">
        <f t="shared" si="75"/>
        <v>2002</v>
      </c>
      <c r="D967" s="12">
        <v>933.85070772043832</v>
      </c>
      <c r="E967" s="13">
        <v>0</v>
      </c>
      <c r="F967" s="13">
        <f t="shared" si="76"/>
        <v>1.8446776826364597</v>
      </c>
      <c r="G967" s="14">
        <v>0.44578538735988937</v>
      </c>
      <c r="H967" s="12">
        <v>821.37557472604726</v>
      </c>
      <c r="I967" s="13">
        <v>0</v>
      </c>
      <c r="J967" s="13">
        <f t="shared" si="77"/>
        <v>1.7508491738516407</v>
      </c>
      <c r="K967" s="14">
        <v>0.46692416604150166</v>
      </c>
      <c r="L967" s="12">
        <v>706.39637880727946</v>
      </c>
      <c r="M967" s="13">
        <v>0</v>
      </c>
      <c r="N967" s="13">
        <f t="shared" si="78"/>
        <v>1.6343690150114731</v>
      </c>
      <c r="O967" s="14">
        <v>0.44578484304243132</v>
      </c>
      <c r="P967" s="12">
        <v>526.12240481591084</v>
      </c>
      <c r="Q967" s="13">
        <v>0</v>
      </c>
      <c r="R967" s="13">
        <f t="shared" si="79"/>
        <v>1.4079742095888073</v>
      </c>
      <c r="S967" s="14">
        <v>0.45037006274800079</v>
      </c>
    </row>
    <row r="968" spans="1:19" x14ac:dyDescent="0.3">
      <c r="A968">
        <f>VALUE(LEFT('SBB FNF CDEC Data'!L968,4))</f>
        <v>2002</v>
      </c>
      <c r="B968">
        <f>VALUE(RIGHT(LEFT('SBB FNF CDEC Data'!L968,6),2))</f>
        <v>4</v>
      </c>
      <c r="C968">
        <f t="shared" si="75"/>
        <v>2002</v>
      </c>
      <c r="D968" s="12">
        <v>926.53672492797125</v>
      </c>
      <c r="E968" s="13">
        <v>0</v>
      </c>
      <c r="F968" s="13">
        <f t="shared" si="76"/>
        <v>3.8650215692412773</v>
      </c>
      <c r="G968" s="14">
        <v>3.4489612232257953</v>
      </c>
      <c r="H968" s="12">
        <v>813.83258851962262</v>
      </c>
      <c r="I968" s="13">
        <v>0</v>
      </c>
      <c r="J968" s="13">
        <f t="shared" si="77"/>
        <v>3.666486429274689</v>
      </c>
      <c r="K968" s="14">
        <v>3.8764997771499545</v>
      </c>
      <c r="L968" s="12">
        <v>699.52512248836433</v>
      </c>
      <c r="M968" s="13">
        <v>0</v>
      </c>
      <c r="N968" s="13">
        <f t="shared" si="78"/>
        <v>3.4223061046838583</v>
      </c>
      <c r="O968" s="14">
        <v>3.4489502142312713</v>
      </c>
      <c r="P968" s="12">
        <v>519.63682999328137</v>
      </c>
      <c r="Q968" s="13">
        <v>0</v>
      </c>
      <c r="R968" s="13">
        <f t="shared" si="79"/>
        <v>2.9438870746045356</v>
      </c>
      <c r="S968" s="14">
        <v>3.541687748024938</v>
      </c>
    </row>
    <row r="969" spans="1:19" x14ac:dyDescent="0.3">
      <c r="A969">
        <f>VALUE(LEFT('SBB FNF CDEC Data'!L969,4))</f>
        <v>2002</v>
      </c>
      <c r="B969">
        <f>VALUE(RIGHT(LEFT('SBB FNF CDEC Data'!L969,6),2))</f>
        <v>5</v>
      </c>
      <c r="C969">
        <f t="shared" si="75"/>
        <v>2002</v>
      </c>
      <c r="D969" s="12">
        <v>921.13742360044967</v>
      </c>
      <c r="E969" s="13">
        <v>0</v>
      </c>
      <c r="F969" s="13">
        <f t="shared" si="76"/>
        <v>5.3993013275215844</v>
      </c>
      <c r="G969" s="14">
        <v>0</v>
      </c>
      <c r="H969" s="12">
        <v>808.71513107466603</v>
      </c>
      <c r="I969" s="13">
        <v>0</v>
      </c>
      <c r="J969" s="13">
        <f t="shared" si="77"/>
        <v>5.1174574449565853</v>
      </c>
      <c r="K969" s="14">
        <v>0</v>
      </c>
      <c r="L969" s="12">
        <v>694.74782970361457</v>
      </c>
      <c r="M969" s="13">
        <v>0</v>
      </c>
      <c r="N969" s="13">
        <f t="shared" si="78"/>
        <v>4.7772927847497613</v>
      </c>
      <c r="O969" s="14">
        <v>0</v>
      </c>
      <c r="P969" s="12">
        <v>515.53477147277795</v>
      </c>
      <c r="Q969" s="13">
        <v>0</v>
      </c>
      <c r="R969" s="13">
        <f t="shared" si="79"/>
        <v>4.1020585205034195</v>
      </c>
      <c r="S969" s="14">
        <v>0</v>
      </c>
    </row>
    <row r="970" spans="1:19" x14ac:dyDescent="0.3">
      <c r="A970">
        <f>VALUE(LEFT('SBB FNF CDEC Data'!L970,4))</f>
        <v>2002</v>
      </c>
      <c r="B970">
        <f>VALUE(RIGHT(LEFT('SBB FNF CDEC Data'!L970,6),2))</f>
        <v>6</v>
      </c>
      <c r="C970">
        <f t="shared" si="75"/>
        <v>2002</v>
      </c>
      <c r="D970" s="12">
        <v>830.74449488713879</v>
      </c>
      <c r="E970" s="13">
        <v>0</v>
      </c>
      <c r="F970" s="13">
        <f t="shared" si="76"/>
        <v>8.0523722622099001</v>
      </c>
      <c r="G970" s="14">
        <v>82.34055645110098</v>
      </c>
      <c r="H970" s="12">
        <v>706.45286094737878</v>
      </c>
      <c r="I970" s="13">
        <v>0</v>
      </c>
      <c r="J970" s="13">
        <f t="shared" si="77"/>
        <v>7.5699148943574528</v>
      </c>
      <c r="K970" s="14">
        <v>94.692355232929799</v>
      </c>
      <c r="L970" s="12">
        <v>630.08850888005463</v>
      </c>
      <c r="M970" s="13">
        <v>0</v>
      </c>
      <c r="N970" s="13">
        <f t="shared" si="78"/>
        <v>7.1254115297221148</v>
      </c>
      <c r="O970" s="14">
        <v>57.533909293837823</v>
      </c>
      <c r="P970" s="12">
        <v>423.54031023637162</v>
      </c>
      <c r="Q970" s="13">
        <v>0</v>
      </c>
      <c r="R970" s="13">
        <f t="shared" si="79"/>
        <v>5.9449028428294639</v>
      </c>
      <c r="S970" s="14">
        <v>86.049558393576859</v>
      </c>
    </row>
    <row r="971" spans="1:19" x14ac:dyDescent="0.3">
      <c r="A971">
        <f>VALUE(LEFT('SBB FNF CDEC Data'!L971,4))</f>
        <v>2002</v>
      </c>
      <c r="B971">
        <f>VALUE(RIGHT(LEFT('SBB FNF CDEC Data'!L971,6),2))</f>
        <v>7</v>
      </c>
      <c r="C971">
        <f t="shared" si="75"/>
        <v>2002</v>
      </c>
      <c r="D971" s="12">
        <v>700.71582197665361</v>
      </c>
      <c r="E971" s="13">
        <v>0</v>
      </c>
      <c r="F971" s="13">
        <f t="shared" si="76"/>
        <v>8.0118183283114917</v>
      </c>
      <c r="G971" s="14">
        <v>122.01685458217368</v>
      </c>
      <c r="H971" s="12">
        <v>579.72590457380261</v>
      </c>
      <c r="I971" s="13">
        <v>0</v>
      </c>
      <c r="J971" s="13">
        <f t="shared" si="77"/>
        <v>7.4005100924191538</v>
      </c>
      <c r="K971" s="14">
        <v>119.32644628115702</v>
      </c>
      <c r="L971" s="12">
        <v>501.01813710988307</v>
      </c>
      <c r="M971" s="13">
        <v>0</v>
      </c>
      <c r="N971" s="13">
        <f t="shared" si="78"/>
        <v>6.9611376630285378</v>
      </c>
      <c r="O971" s="14">
        <v>122.10923410714302</v>
      </c>
      <c r="P971" s="12">
        <v>298.696179906743</v>
      </c>
      <c r="Q971" s="13">
        <v>0</v>
      </c>
      <c r="R971" s="13">
        <f t="shared" si="79"/>
        <v>5.5176840484716081</v>
      </c>
      <c r="S971" s="14">
        <v>119.32644628115702</v>
      </c>
    </row>
    <row r="972" spans="1:19" x14ac:dyDescent="0.3">
      <c r="A972">
        <f>VALUE(LEFT('SBB FNF CDEC Data'!L972,4))</f>
        <v>2002</v>
      </c>
      <c r="B972">
        <f>VALUE(RIGHT(LEFT('SBB FNF CDEC Data'!L972,6),2))</f>
        <v>8</v>
      </c>
      <c r="C972">
        <f t="shared" si="75"/>
        <v>2002</v>
      </c>
      <c r="D972" s="12">
        <v>583.80685990290544</v>
      </c>
      <c r="E972" s="13">
        <v>0</v>
      </c>
      <c r="F972" s="13">
        <f t="shared" si="76"/>
        <v>6.4230934134414497</v>
      </c>
      <c r="G972" s="14">
        <v>110.48586866030672</v>
      </c>
      <c r="H972" s="12">
        <v>461.64103407384897</v>
      </c>
      <c r="I972" s="13">
        <v>0</v>
      </c>
      <c r="J972" s="13">
        <f t="shared" si="77"/>
        <v>5.7286063940579481</v>
      </c>
      <c r="K972" s="14">
        <v>112.35626410589569</v>
      </c>
      <c r="L972" s="12">
        <v>385.14894293923106</v>
      </c>
      <c r="M972" s="13">
        <v>0</v>
      </c>
      <c r="N972" s="13">
        <f t="shared" si="78"/>
        <v>5.2734455163636511</v>
      </c>
      <c r="O972" s="14">
        <v>110.59574865428836</v>
      </c>
      <c r="P972" s="12">
        <v>219.91324706371935</v>
      </c>
      <c r="Q972" s="13">
        <v>0</v>
      </c>
      <c r="R972" s="13">
        <f t="shared" si="79"/>
        <v>4.1053062280211634</v>
      </c>
      <c r="S972" s="14">
        <v>74.677626615002481</v>
      </c>
    </row>
    <row r="973" spans="1:19" x14ac:dyDescent="0.3">
      <c r="A973">
        <f>VALUE(LEFT('SBB FNF CDEC Data'!L973,4))</f>
        <v>2002</v>
      </c>
      <c r="B973">
        <f>VALUE(RIGHT(LEFT('SBB FNF CDEC Data'!L973,6),2))</f>
        <v>9</v>
      </c>
      <c r="C973">
        <f t="shared" si="75"/>
        <v>2002</v>
      </c>
      <c r="D973" s="12">
        <v>487.90681154704862</v>
      </c>
      <c r="E973" s="13">
        <v>0</v>
      </c>
      <c r="F973" s="13">
        <f t="shared" si="76"/>
        <v>4.5537202729376531</v>
      </c>
      <c r="G973" s="14">
        <v>91.346328082919172</v>
      </c>
      <c r="H973" s="12">
        <v>367.7669247626348</v>
      </c>
      <c r="I973" s="13">
        <v>0</v>
      </c>
      <c r="J973" s="13">
        <f t="shared" si="77"/>
        <v>3.9972612342771896</v>
      </c>
      <c r="K973" s="14">
        <v>89.87684807693698</v>
      </c>
      <c r="L973" s="12">
        <v>290.16002032782609</v>
      </c>
      <c r="M973" s="13">
        <v>0</v>
      </c>
      <c r="N973" s="13">
        <f t="shared" si="78"/>
        <v>3.6425945284858017</v>
      </c>
      <c r="O973" s="14">
        <v>91.346328082919172</v>
      </c>
      <c r="P973" s="12">
        <v>208.49103206853843</v>
      </c>
      <c r="Q973" s="13">
        <v>0</v>
      </c>
      <c r="R973" s="13">
        <f t="shared" si="79"/>
        <v>2.9555467118499053</v>
      </c>
      <c r="S973" s="14">
        <v>8.4666682833310176</v>
      </c>
    </row>
    <row r="974" spans="1:19" x14ac:dyDescent="0.3">
      <c r="A974">
        <f>VALUE(LEFT('SBB FNF CDEC Data'!L974,4))</f>
        <v>2002</v>
      </c>
      <c r="B974">
        <f>VALUE(RIGHT(LEFT('SBB FNF CDEC Data'!L974,6),2))</f>
        <v>10</v>
      </c>
      <c r="C974">
        <f t="shared" si="75"/>
        <v>2003</v>
      </c>
      <c r="D974" s="12">
        <v>400.83512695739518</v>
      </c>
      <c r="E974" s="13">
        <v>0</v>
      </c>
      <c r="F974" s="13">
        <f t="shared" si="76"/>
        <v>2.8563789780858997</v>
      </c>
      <c r="G974" s="14">
        <v>84.215305611567544</v>
      </c>
      <c r="H974" s="12">
        <v>289.12065561653071</v>
      </c>
      <c r="I974" s="13">
        <v>6.6086364408696815E-4</v>
      </c>
      <c r="J974" s="13">
        <f t="shared" si="77"/>
        <v>2.4877521906804816</v>
      </c>
      <c r="K974" s="14">
        <v>76.159177819067693</v>
      </c>
      <c r="L974" s="12">
        <v>217.68731613011812</v>
      </c>
      <c r="M974" s="13">
        <v>0</v>
      </c>
      <c r="N974" s="13">
        <f t="shared" si="78"/>
        <v>2.1992134607762779</v>
      </c>
      <c r="O974" s="14">
        <v>70.273490736931691</v>
      </c>
      <c r="P974" s="12">
        <v>202.02544731427935</v>
      </c>
      <c r="Q974" s="13">
        <v>0</v>
      </c>
      <c r="R974" s="13">
        <f t="shared" si="79"/>
        <v>2.0060869203821863</v>
      </c>
      <c r="S974" s="14">
        <v>4.4594978338768971</v>
      </c>
    </row>
    <row r="975" spans="1:19" x14ac:dyDescent="0.3">
      <c r="A975">
        <f>VALUE(LEFT('SBB FNF CDEC Data'!L975,4))</f>
        <v>2002</v>
      </c>
      <c r="B975">
        <f>VALUE(RIGHT(LEFT('SBB FNF CDEC Data'!L975,6),2))</f>
        <v>11</v>
      </c>
      <c r="C975">
        <f t="shared" si="75"/>
        <v>2003</v>
      </c>
      <c r="D975" s="12">
        <v>324.49217888278332</v>
      </c>
      <c r="E975" s="13">
        <v>0</v>
      </c>
      <c r="F975" s="13">
        <f t="shared" si="76"/>
        <v>-0.143179043223995</v>
      </c>
      <c r="G975" s="14">
        <v>76.486127117835849</v>
      </c>
      <c r="H975" s="12">
        <v>245.47606768054484</v>
      </c>
      <c r="I975" s="13">
        <v>0</v>
      </c>
      <c r="J975" s="13">
        <f t="shared" si="77"/>
        <v>-0.12418370636793696</v>
      </c>
      <c r="K975" s="14">
        <v>43.768771642353805</v>
      </c>
      <c r="L975" s="12">
        <v>215.00666764795074</v>
      </c>
      <c r="M975" s="13">
        <v>0</v>
      </c>
      <c r="N975" s="13">
        <f t="shared" si="78"/>
        <v>-0.11308361722520788</v>
      </c>
      <c r="O975" s="14">
        <v>2.7937320993925927</v>
      </c>
      <c r="P975" s="12">
        <v>202.13542571731074</v>
      </c>
      <c r="Q975" s="13">
        <v>0</v>
      </c>
      <c r="R975" s="13">
        <f t="shared" si="79"/>
        <v>-0.10997840303139128</v>
      </c>
      <c r="S975" s="14">
        <v>0</v>
      </c>
    </row>
    <row r="976" spans="1:19" x14ac:dyDescent="0.3">
      <c r="A976">
        <f>VALUE(LEFT('SBB FNF CDEC Data'!L976,4))</f>
        <v>2002</v>
      </c>
      <c r="B976">
        <f>VALUE(RIGHT(LEFT('SBB FNF CDEC Data'!L976,6),2))</f>
        <v>12</v>
      </c>
      <c r="C976">
        <f t="shared" si="75"/>
        <v>2003</v>
      </c>
      <c r="D976" s="12">
        <v>433.54601940462555</v>
      </c>
      <c r="E976" s="13">
        <v>103.54624965140118</v>
      </c>
      <c r="F976" s="13">
        <f t="shared" si="76"/>
        <v>-5.5075908704410494</v>
      </c>
      <c r="G976" s="14">
        <v>0</v>
      </c>
      <c r="H976" s="12">
        <v>353.39480582987397</v>
      </c>
      <c r="I976" s="13">
        <v>103.00183507916513</v>
      </c>
      <c r="J976" s="13">
        <f t="shared" si="77"/>
        <v>-4.9169030701639969</v>
      </c>
      <c r="K976" s="14">
        <v>0</v>
      </c>
      <c r="L976" s="12">
        <v>323.36784628380354</v>
      </c>
      <c r="M976" s="13">
        <v>103.69126438673175</v>
      </c>
      <c r="N976" s="13">
        <f t="shared" si="78"/>
        <v>-4.6699142491210637</v>
      </c>
      <c r="O976" s="14">
        <v>0</v>
      </c>
      <c r="P976" s="12">
        <v>310.710219771857</v>
      </c>
      <c r="Q976" s="13">
        <v>103.90506314110024</v>
      </c>
      <c r="R976" s="13">
        <f t="shared" si="79"/>
        <v>-4.669730913446017</v>
      </c>
      <c r="S976" s="14">
        <v>0</v>
      </c>
    </row>
    <row r="977" spans="1:19" x14ac:dyDescent="0.3">
      <c r="A977">
        <f>VALUE(LEFT('SBB FNF CDEC Data'!L977,4))</f>
        <v>2003</v>
      </c>
      <c r="B977">
        <f>VALUE(RIGHT(LEFT('SBB FNF CDEC Data'!L977,6),2))</f>
        <v>1</v>
      </c>
      <c r="C977">
        <f t="shared" si="75"/>
        <v>2003</v>
      </c>
      <c r="D977" s="12">
        <v>639.45740870805969</v>
      </c>
      <c r="E977" s="13">
        <v>203.62314049586837</v>
      </c>
      <c r="F977" s="13">
        <f t="shared" si="76"/>
        <v>-2.2882488075657648</v>
      </c>
      <c r="G977" s="14">
        <v>0</v>
      </c>
      <c r="H977" s="12">
        <v>559.12084479426926</v>
      </c>
      <c r="I977" s="13">
        <v>203.62314049586834</v>
      </c>
      <c r="J977" s="13">
        <f t="shared" si="77"/>
        <v>-2.102898468526945</v>
      </c>
      <c r="K977" s="14">
        <v>0</v>
      </c>
      <c r="L977" s="12">
        <v>529.04879652307272</v>
      </c>
      <c r="M977" s="13">
        <v>203.62314049586783</v>
      </c>
      <c r="N977" s="13">
        <f t="shared" si="78"/>
        <v>-2.05780974340135</v>
      </c>
      <c r="O977" s="14">
        <v>0</v>
      </c>
      <c r="P977" s="12">
        <v>516.37955422780806</v>
      </c>
      <c r="Q977" s="13">
        <v>203.62314049586743</v>
      </c>
      <c r="R977" s="13">
        <f t="shared" si="79"/>
        <v>-2.0461939600836274</v>
      </c>
      <c r="S977" s="14">
        <v>0</v>
      </c>
    </row>
    <row r="978" spans="1:19" x14ac:dyDescent="0.3">
      <c r="A978">
        <f>VALUE(LEFT('SBB FNF CDEC Data'!L978,4))</f>
        <v>2003</v>
      </c>
      <c r="B978">
        <f>VALUE(RIGHT(LEFT('SBB FNF CDEC Data'!L978,6),2))</f>
        <v>2</v>
      </c>
      <c r="C978">
        <f t="shared" si="75"/>
        <v>2003</v>
      </c>
      <c r="D978" s="12">
        <v>670.98164748491752</v>
      </c>
      <c r="E978" s="13">
        <v>31.516329026870778</v>
      </c>
      <c r="F978" s="13">
        <f t="shared" si="76"/>
        <v>-7.9097499870499632E-3</v>
      </c>
      <c r="G978" s="14">
        <v>0</v>
      </c>
      <c r="H978" s="12">
        <v>591.18055715337607</v>
      </c>
      <c r="I978" s="13">
        <v>32.052337736843853</v>
      </c>
      <c r="J978" s="13">
        <f t="shared" si="77"/>
        <v>-7.3746222629580416E-3</v>
      </c>
      <c r="K978" s="14">
        <v>0</v>
      </c>
      <c r="L978" s="12">
        <v>561.10160631932683</v>
      </c>
      <c r="M978" s="13">
        <v>32.047037816565926</v>
      </c>
      <c r="N978" s="13">
        <f t="shared" si="78"/>
        <v>-5.7719796881841035E-3</v>
      </c>
      <c r="O978" s="14">
        <v>0</v>
      </c>
      <c r="P978" s="12">
        <v>548.43103470638448</v>
      </c>
      <c r="Q978" s="13">
        <v>32.044794064863197</v>
      </c>
      <c r="R978" s="13">
        <f t="shared" si="79"/>
        <v>-6.6864137132256474E-3</v>
      </c>
      <c r="S978" s="14">
        <v>0</v>
      </c>
    </row>
    <row r="979" spans="1:19" x14ac:dyDescent="0.3">
      <c r="A979">
        <f>VALUE(LEFT('SBB FNF CDEC Data'!L979,4))</f>
        <v>2003</v>
      </c>
      <c r="B979">
        <f>VALUE(RIGHT(LEFT('SBB FNF CDEC Data'!L979,6),2))</f>
        <v>3</v>
      </c>
      <c r="C979">
        <f t="shared" si="75"/>
        <v>2003</v>
      </c>
      <c r="D979" s="12">
        <v>803.68713701142497</v>
      </c>
      <c r="E979" s="13">
        <v>133.21792245317522</v>
      </c>
      <c r="F979" s="13">
        <f t="shared" si="76"/>
        <v>0.51243292666777052</v>
      </c>
      <c r="G979" s="14">
        <v>0</v>
      </c>
      <c r="H979" s="12">
        <v>723.90756672907469</v>
      </c>
      <c r="I979" s="13">
        <v>133.21797440365975</v>
      </c>
      <c r="J979" s="13">
        <f t="shared" si="77"/>
        <v>0.49096482796113605</v>
      </c>
      <c r="K979" s="14">
        <v>0</v>
      </c>
      <c r="L979" s="12">
        <v>693.83944674997758</v>
      </c>
      <c r="M979" s="13">
        <v>133.21554552289911</v>
      </c>
      <c r="N979" s="13">
        <f t="shared" si="78"/>
        <v>0.47770509224835678</v>
      </c>
      <c r="O979" s="14">
        <v>0</v>
      </c>
      <c r="P979" s="12">
        <v>681.17456027937192</v>
      </c>
      <c r="Q979" s="13">
        <v>133.2156453312567</v>
      </c>
      <c r="R979" s="13">
        <f t="shared" si="79"/>
        <v>0.47211975826925823</v>
      </c>
      <c r="S979" s="14">
        <v>0</v>
      </c>
    </row>
    <row r="980" spans="1:19" x14ac:dyDescent="0.3">
      <c r="A980">
        <f>VALUE(LEFT('SBB FNF CDEC Data'!L980,4))</f>
        <v>2003</v>
      </c>
      <c r="B980">
        <f>VALUE(RIGHT(LEFT('SBB FNF CDEC Data'!L980,6),2))</f>
        <v>4</v>
      </c>
      <c r="C980">
        <f t="shared" si="75"/>
        <v>2003</v>
      </c>
      <c r="D980" s="12">
        <v>803.71569298787392</v>
      </c>
      <c r="E980" s="13">
        <v>0</v>
      </c>
      <c r="F980" s="13">
        <f t="shared" si="76"/>
        <v>-2.8555976448956244E-2</v>
      </c>
      <c r="G980" s="14">
        <v>0</v>
      </c>
      <c r="H980" s="12">
        <v>723.93593341627127</v>
      </c>
      <c r="I980" s="13">
        <v>0</v>
      </c>
      <c r="J980" s="13">
        <f t="shared" si="77"/>
        <v>-2.8366687196580642E-2</v>
      </c>
      <c r="K980" s="14">
        <v>0</v>
      </c>
      <c r="L980" s="12">
        <v>693.86347879185428</v>
      </c>
      <c r="M980" s="13">
        <v>0</v>
      </c>
      <c r="N980" s="13">
        <f t="shared" si="78"/>
        <v>-2.4032041876694166E-2</v>
      </c>
      <c r="O980" s="14">
        <v>0</v>
      </c>
      <c r="P980" s="12">
        <v>681.20116094144578</v>
      </c>
      <c r="Q980" s="13">
        <v>0</v>
      </c>
      <c r="R980" s="13">
        <f t="shared" si="79"/>
        <v>-2.6600662073860804E-2</v>
      </c>
      <c r="S980" s="14">
        <v>0</v>
      </c>
    </row>
    <row r="981" spans="1:19" x14ac:dyDescent="0.3">
      <c r="A981">
        <f>VALUE(LEFT('SBB FNF CDEC Data'!L981,4))</f>
        <v>2003</v>
      </c>
      <c r="B981">
        <f>VALUE(RIGHT(LEFT('SBB FNF CDEC Data'!L981,6),2))</f>
        <v>5</v>
      </c>
      <c r="C981">
        <f t="shared" si="75"/>
        <v>2003</v>
      </c>
      <c r="D981" s="12">
        <v>800.97386115804477</v>
      </c>
      <c r="E981" s="13">
        <v>0</v>
      </c>
      <c r="F981" s="13">
        <f t="shared" si="76"/>
        <v>2.7418318298291524</v>
      </c>
      <c r="G981" s="14">
        <v>0</v>
      </c>
      <c r="H981" s="12">
        <v>721.32196973132523</v>
      </c>
      <c r="I981" s="13">
        <v>0</v>
      </c>
      <c r="J981" s="13">
        <f t="shared" si="77"/>
        <v>2.613963684946043</v>
      </c>
      <c r="K981" s="14">
        <v>0</v>
      </c>
      <c r="L981" s="12">
        <v>691.29767791025836</v>
      </c>
      <c r="M981" s="13">
        <v>0</v>
      </c>
      <c r="N981" s="13">
        <f t="shared" si="78"/>
        <v>2.5658008815959192</v>
      </c>
      <c r="O981" s="14">
        <v>0</v>
      </c>
      <c r="P981" s="12">
        <v>678.65563950601427</v>
      </c>
      <c r="Q981" s="13">
        <v>0</v>
      </c>
      <c r="R981" s="13">
        <f t="shared" si="79"/>
        <v>2.5455214354315103</v>
      </c>
      <c r="S981" s="14">
        <v>0</v>
      </c>
    </row>
    <row r="982" spans="1:19" x14ac:dyDescent="0.3">
      <c r="A982">
        <f>VALUE(LEFT('SBB FNF CDEC Data'!L982,4))</f>
        <v>2003</v>
      </c>
      <c r="B982">
        <f>VALUE(RIGHT(LEFT('SBB FNF CDEC Data'!L982,6),2))</f>
        <v>6</v>
      </c>
      <c r="C982">
        <f t="shared" si="75"/>
        <v>2003</v>
      </c>
      <c r="D982" s="12">
        <v>794.178022797631</v>
      </c>
      <c r="E982" s="13">
        <v>0</v>
      </c>
      <c r="F982" s="13">
        <f t="shared" si="76"/>
        <v>6.795838360413768</v>
      </c>
      <c r="G982" s="14">
        <v>0</v>
      </c>
      <c r="H982" s="12">
        <v>714.84331871865493</v>
      </c>
      <c r="I982" s="13">
        <v>0</v>
      </c>
      <c r="J982" s="13">
        <f t="shared" si="77"/>
        <v>6.4786510126702979</v>
      </c>
      <c r="K982" s="14">
        <v>0</v>
      </c>
      <c r="L982" s="12">
        <v>684.93839733738957</v>
      </c>
      <c r="M982" s="13">
        <v>0</v>
      </c>
      <c r="N982" s="13">
        <f t="shared" si="78"/>
        <v>6.3592805728687836</v>
      </c>
      <c r="O982" s="14">
        <v>0</v>
      </c>
      <c r="P982" s="12">
        <v>672.34662109065061</v>
      </c>
      <c r="Q982" s="13">
        <v>0</v>
      </c>
      <c r="R982" s="13">
        <f t="shared" si="79"/>
        <v>6.3090184153636528</v>
      </c>
      <c r="S982" s="14">
        <v>0</v>
      </c>
    </row>
    <row r="983" spans="1:19" x14ac:dyDescent="0.3">
      <c r="A983">
        <f>VALUE(LEFT('SBB FNF CDEC Data'!L983,4))</f>
        <v>2003</v>
      </c>
      <c r="B983">
        <f>VALUE(RIGHT(LEFT('SBB FNF CDEC Data'!L983,6),2))</f>
        <v>7</v>
      </c>
      <c r="C983">
        <f t="shared" si="75"/>
        <v>2003</v>
      </c>
      <c r="D983" s="12">
        <v>778.59268565742991</v>
      </c>
      <c r="E983" s="13">
        <v>0</v>
      </c>
      <c r="F983" s="13">
        <f t="shared" si="76"/>
        <v>7.8333986541066221</v>
      </c>
      <c r="G983" s="14">
        <v>7.7519384860944687</v>
      </c>
      <c r="H983" s="12">
        <v>669.43185446462439</v>
      </c>
      <c r="I983" s="13">
        <v>0</v>
      </c>
      <c r="J983" s="13">
        <f t="shared" si="77"/>
        <v>7.3969809639767377</v>
      </c>
      <c r="K983" s="14">
        <v>38.014483290053796</v>
      </c>
      <c r="L983" s="12">
        <v>669.85739063313019</v>
      </c>
      <c r="M983" s="13">
        <v>0</v>
      </c>
      <c r="N983" s="13">
        <f t="shared" si="78"/>
        <v>7.3288521296349938</v>
      </c>
      <c r="O983" s="14">
        <v>7.7521545746243863</v>
      </c>
      <c r="P983" s="12">
        <v>560.8601071433842</v>
      </c>
      <c r="Q983" s="13">
        <v>0</v>
      </c>
      <c r="R983" s="13">
        <f t="shared" si="79"/>
        <v>7.0478516514875764</v>
      </c>
      <c r="S983" s="14">
        <v>104.43866229577884</v>
      </c>
    </row>
    <row r="984" spans="1:19" x14ac:dyDescent="0.3">
      <c r="A984">
        <f>VALUE(LEFT('SBB FNF CDEC Data'!L984,4))</f>
        <v>2003</v>
      </c>
      <c r="B984">
        <f>VALUE(RIGHT(LEFT('SBB FNF CDEC Data'!L984,6),2))</f>
        <v>8</v>
      </c>
      <c r="C984">
        <f t="shared" si="75"/>
        <v>2003</v>
      </c>
      <c r="D984" s="12">
        <v>744.41044218009631</v>
      </c>
      <c r="E984" s="13">
        <v>0</v>
      </c>
      <c r="F984" s="13">
        <f t="shared" si="76"/>
        <v>5.3460365788753492</v>
      </c>
      <c r="G984" s="14">
        <v>28.836206898458251</v>
      </c>
      <c r="H984" s="12">
        <v>635.59856232364154</v>
      </c>
      <c r="I984" s="13">
        <v>0</v>
      </c>
      <c r="J984" s="13">
        <f t="shared" si="77"/>
        <v>4.997085242524598</v>
      </c>
      <c r="K984" s="14">
        <v>28.836206898458251</v>
      </c>
      <c r="L984" s="12">
        <v>636.02273819273398</v>
      </c>
      <c r="M984" s="13">
        <v>0</v>
      </c>
      <c r="N984" s="13">
        <f t="shared" si="78"/>
        <v>4.9984455419379614</v>
      </c>
      <c r="O984" s="14">
        <v>28.836206898458251</v>
      </c>
      <c r="P984" s="12">
        <v>508.498039478397</v>
      </c>
      <c r="Q984" s="13">
        <v>0</v>
      </c>
      <c r="R984" s="13">
        <f t="shared" si="79"/>
        <v>4.4909483113314224</v>
      </c>
      <c r="S984" s="14">
        <v>47.871119353655772</v>
      </c>
    </row>
    <row r="985" spans="1:19" x14ac:dyDescent="0.3">
      <c r="A985">
        <f>VALUE(LEFT('SBB FNF CDEC Data'!L985,4))</f>
        <v>2003</v>
      </c>
      <c r="B985">
        <f>VALUE(RIGHT(LEFT('SBB FNF CDEC Data'!L985,6),2))</f>
        <v>9</v>
      </c>
      <c r="C985">
        <f t="shared" si="75"/>
        <v>2003</v>
      </c>
      <c r="D985" s="12">
        <v>709.94921989618308</v>
      </c>
      <c r="E985" s="13">
        <v>0</v>
      </c>
      <c r="F985" s="13">
        <f t="shared" si="76"/>
        <v>5.1350153854225802</v>
      </c>
      <c r="G985" s="14">
        <v>29.32620689849065</v>
      </c>
      <c r="H985" s="12">
        <v>616.76074990580844</v>
      </c>
      <c r="I985" s="13">
        <v>0</v>
      </c>
      <c r="J985" s="13">
        <f t="shared" si="77"/>
        <v>4.8125330966138602</v>
      </c>
      <c r="K985" s="14">
        <v>14.025279321219246</v>
      </c>
      <c r="L985" s="12">
        <v>609.41133505776577</v>
      </c>
      <c r="M985" s="13">
        <v>0</v>
      </c>
      <c r="N985" s="13">
        <f t="shared" si="78"/>
        <v>4.7995693700031872</v>
      </c>
      <c r="O985" s="14">
        <v>21.811833764965026</v>
      </c>
      <c r="P985" s="12">
        <v>480.9244114401626</v>
      </c>
      <c r="Q985" s="13">
        <v>0</v>
      </c>
      <c r="R985" s="13">
        <f t="shared" si="79"/>
        <v>4.2265243137819901</v>
      </c>
      <c r="S985" s="14">
        <v>23.347103724452413</v>
      </c>
    </row>
    <row r="986" spans="1:19" x14ac:dyDescent="0.3">
      <c r="A986">
        <f>VALUE(LEFT('SBB FNF CDEC Data'!L986,4))</f>
        <v>2003</v>
      </c>
      <c r="B986">
        <f>VALUE(RIGHT(LEFT('SBB FNF CDEC Data'!L986,6),2))</f>
        <v>10</v>
      </c>
      <c r="C986">
        <f t="shared" si="75"/>
        <v>2004</v>
      </c>
      <c r="F986" s="13">
        <f t="shared" si="76"/>
        <v>709.94921989618308</v>
      </c>
      <c r="J986" s="13">
        <f t="shared" si="77"/>
        <v>616.76074990580844</v>
      </c>
      <c r="N986" s="13">
        <f t="shared" si="78"/>
        <v>609.41133505776577</v>
      </c>
      <c r="R986" s="13">
        <f t="shared" si="79"/>
        <v>480.9244114401626</v>
      </c>
    </row>
    <row r="987" spans="1:19" x14ac:dyDescent="0.3">
      <c r="A987">
        <f>VALUE(LEFT('SBB FNF CDEC Data'!L987,4))</f>
        <v>2003</v>
      </c>
      <c r="B987">
        <f>VALUE(RIGHT(LEFT('SBB FNF CDEC Data'!L987,6),2))</f>
        <v>11</v>
      </c>
      <c r="C987">
        <f t="shared" si="75"/>
        <v>2004</v>
      </c>
      <c r="F987" s="13">
        <f t="shared" si="76"/>
        <v>0</v>
      </c>
      <c r="J987" s="13">
        <f t="shared" si="77"/>
        <v>0</v>
      </c>
      <c r="N987" s="13">
        <f t="shared" si="78"/>
        <v>0</v>
      </c>
      <c r="R987" s="13">
        <f t="shared" si="79"/>
        <v>0</v>
      </c>
    </row>
    <row r="988" spans="1:19" x14ac:dyDescent="0.3">
      <c r="A988">
        <f>VALUE(LEFT('SBB FNF CDEC Data'!L988,4))</f>
        <v>2003</v>
      </c>
      <c r="B988">
        <f>VALUE(RIGHT(LEFT('SBB FNF CDEC Data'!L988,6),2))</f>
        <v>12</v>
      </c>
      <c r="C988">
        <f t="shared" si="75"/>
        <v>2004</v>
      </c>
      <c r="F988" s="13">
        <f t="shared" si="76"/>
        <v>0</v>
      </c>
      <c r="J988" s="13">
        <f t="shared" si="77"/>
        <v>0</v>
      </c>
      <c r="N988" s="13">
        <f t="shared" si="78"/>
        <v>0</v>
      </c>
      <c r="R988" s="13">
        <f t="shared" si="79"/>
        <v>0</v>
      </c>
    </row>
    <row r="989" spans="1:19" x14ac:dyDescent="0.3">
      <c r="A989">
        <f>VALUE(LEFT('SBB FNF CDEC Data'!L989,4))</f>
        <v>2004</v>
      </c>
      <c r="B989">
        <f>VALUE(RIGHT(LEFT('SBB FNF CDEC Data'!L989,6),2))</f>
        <v>1</v>
      </c>
      <c r="C989">
        <f t="shared" si="75"/>
        <v>2004</v>
      </c>
      <c r="F989" s="13">
        <f t="shared" si="76"/>
        <v>0</v>
      </c>
      <c r="J989" s="13">
        <f t="shared" si="77"/>
        <v>0</v>
      </c>
      <c r="N989" s="13">
        <f t="shared" si="78"/>
        <v>0</v>
      </c>
      <c r="R989" s="13">
        <f t="shared" si="79"/>
        <v>0</v>
      </c>
    </row>
    <row r="990" spans="1:19" x14ac:dyDescent="0.3">
      <c r="A990">
        <f>VALUE(LEFT('SBB FNF CDEC Data'!L990,4))</f>
        <v>2004</v>
      </c>
      <c r="B990">
        <f>VALUE(RIGHT(LEFT('SBB FNF CDEC Data'!L990,6),2))</f>
        <v>2</v>
      </c>
      <c r="C990">
        <f t="shared" si="75"/>
        <v>2004</v>
      </c>
      <c r="F990" s="13">
        <f t="shared" si="76"/>
        <v>0</v>
      </c>
      <c r="J990" s="13">
        <f t="shared" si="77"/>
        <v>0</v>
      </c>
      <c r="N990" s="13">
        <f t="shared" si="78"/>
        <v>0</v>
      </c>
      <c r="R990" s="13">
        <f t="shared" si="79"/>
        <v>0</v>
      </c>
    </row>
    <row r="991" spans="1:19" x14ac:dyDescent="0.3">
      <c r="A991">
        <f>VALUE(LEFT('SBB FNF CDEC Data'!L991,4))</f>
        <v>2004</v>
      </c>
      <c r="B991">
        <f>VALUE(RIGHT(LEFT('SBB FNF CDEC Data'!L991,6),2))</f>
        <v>3</v>
      </c>
      <c r="C991">
        <f t="shared" si="75"/>
        <v>2004</v>
      </c>
      <c r="F991" s="13">
        <f t="shared" si="76"/>
        <v>0</v>
      </c>
      <c r="J991" s="13">
        <f t="shared" si="77"/>
        <v>0</v>
      </c>
      <c r="N991" s="13">
        <f t="shared" si="78"/>
        <v>0</v>
      </c>
      <c r="R991" s="13">
        <f t="shared" si="79"/>
        <v>0</v>
      </c>
    </row>
    <row r="992" spans="1:19" x14ac:dyDescent="0.3">
      <c r="A992">
        <f>VALUE(LEFT('SBB FNF CDEC Data'!L992,4))</f>
        <v>2004</v>
      </c>
      <c r="B992">
        <f>VALUE(RIGHT(LEFT('SBB FNF CDEC Data'!L992,6),2))</f>
        <v>4</v>
      </c>
      <c r="C992">
        <f t="shared" si="75"/>
        <v>2004</v>
      </c>
      <c r="F992" s="13">
        <f t="shared" si="76"/>
        <v>0</v>
      </c>
      <c r="J992" s="13">
        <f t="shared" si="77"/>
        <v>0</v>
      </c>
      <c r="N992" s="13">
        <f t="shared" si="78"/>
        <v>0</v>
      </c>
      <c r="R992" s="13">
        <f t="shared" si="79"/>
        <v>0</v>
      </c>
    </row>
    <row r="993" spans="1:18" x14ac:dyDescent="0.3">
      <c r="A993">
        <f>VALUE(LEFT('SBB FNF CDEC Data'!L993,4))</f>
        <v>2004</v>
      </c>
      <c r="B993">
        <f>VALUE(RIGHT(LEFT('SBB FNF CDEC Data'!L993,6),2))</f>
        <v>5</v>
      </c>
      <c r="C993">
        <f t="shared" si="75"/>
        <v>2004</v>
      </c>
      <c r="F993" s="13">
        <f t="shared" si="76"/>
        <v>0</v>
      </c>
      <c r="J993" s="13">
        <f t="shared" si="77"/>
        <v>0</v>
      </c>
      <c r="N993" s="13">
        <f t="shared" si="78"/>
        <v>0</v>
      </c>
      <c r="R993" s="13">
        <f t="shared" si="79"/>
        <v>0</v>
      </c>
    </row>
    <row r="994" spans="1:18" x14ac:dyDescent="0.3">
      <c r="A994">
        <f>VALUE(LEFT('SBB FNF CDEC Data'!L994,4))</f>
        <v>2004</v>
      </c>
      <c r="B994">
        <f>VALUE(RIGHT(LEFT('SBB FNF CDEC Data'!L994,6),2))</f>
        <v>6</v>
      </c>
      <c r="C994">
        <f t="shared" si="75"/>
        <v>2004</v>
      </c>
      <c r="F994" s="13">
        <f t="shared" si="76"/>
        <v>0</v>
      </c>
      <c r="J994" s="13">
        <f t="shared" si="77"/>
        <v>0</v>
      </c>
      <c r="N994" s="13">
        <f t="shared" si="78"/>
        <v>0</v>
      </c>
      <c r="R994" s="13">
        <f t="shared" si="79"/>
        <v>0</v>
      </c>
    </row>
    <row r="995" spans="1:18" x14ac:dyDescent="0.3">
      <c r="A995">
        <f>VALUE(LEFT('SBB FNF CDEC Data'!L995,4))</f>
        <v>2004</v>
      </c>
      <c r="B995">
        <f>VALUE(RIGHT(LEFT('SBB FNF CDEC Data'!L995,6),2))</f>
        <v>7</v>
      </c>
      <c r="C995">
        <f t="shared" si="75"/>
        <v>2004</v>
      </c>
      <c r="F995" s="13">
        <f t="shared" si="76"/>
        <v>0</v>
      </c>
      <c r="J995" s="13">
        <f t="shared" si="77"/>
        <v>0</v>
      </c>
      <c r="N995" s="13">
        <f t="shared" si="78"/>
        <v>0</v>
      </c>
      <c r="R995" s="13">
        <f t="shared" si="79"/>
        <v>0</v>
      </c>
    </row>
    <row r="996" spans="1:18" x14ac:dyDescent="0.3">
      <c r="A996">
        <f>VALUE(LEFT('SBB FNF CDEC Data'!L996,4))</f>
        <v>2004</v>
      </c>
      <c r="B996">
        <f>VALUE(RIGHT(LEFT('SBB FNF CDEC Data'!L996,6),2))</f>
        <v>8</v>
      </c>
      <c r="C996">
        <f t="shared" si="75"/>
        <v>2004</v>
      </c>
      <c r="F996" s="13">
        <f t="shared" si="76"/>
        <v>0</v>
      </c>
      <c r="J996" s="13">
        <f t="shared" si="77"/>
        <v>0</v>
      </c>
      <c r="N996" s="13">
        <f t="shared" si="78"/>
        <v>0</v>
      </c>
      <c r="R996" s="13">
        <f t="shared" si="79"/>
        <v>0</v>
      </c>
    </row>
    <row r="997" spans="1:18" x14ac:dyDescent="0.3">
      <c r="A997">
        <f>VALUE(LEFT('SBB FNF CDEC Data'!L997,4))</f>
        <v>2004</v>
      </c>
      <c r="B997">
        <f>VALUE(RIGHT(LEFT('SBB FNF CDEC Data'!L997,6),2))</f>
        <v>9</v>
      </c>
      <c r="C997">
        <f t="shared" si="75"/>
        <v>2004</v>
      </c>
      <c r="F997" s="13">
        <f t="shared" si="76"/>
        <v>0</v>
      </c>
      <c r="J997" s="13">
        <f t="shared" si="77"/>
        <v>0</v>
      </c>
      <c r="N997" s="13">
        <f t="shared" si="78"/>
        <v>0</v>
      </c>
      <c r="R997" s="13">
        <f t="shared" si="79"/>
        <v>0</v>
      </c>
    </row>
    <row r="998" spans="1:18" x14ac:dyDescent="0.3">
      <c r="A998">
        <f>VALUE(LEFT('SBB FNF CDEC Data'!L998,4))</f>
        <v>2004</v>
      </c>
      <c r="B998">
        <f>VALUE(RIGHT(LEFT('SBB FNF CDEC Data'!L998,6),2))</f>
        <v>10</v>
      </c>
      <c r="C998">
        <f t="shared" si="75"/>
        <v>2005</v>
      </c>
      <c r="F998" s="13">
        <f t="shared" si="76"/>
        <v>0</v>
      </c>
      <c r="J998" s="13">
        <f t="shared" si="77"/>
        <v>0</v>
      </c>
      <c r="N998" s="13">
        <f t="shared" si="78"/>
        <v>0</v>
      </c>
      <c r="R998" s="13">
        <f t="shared" si="79"/>
        <v>0</v>
      </c>
    </row>
    <row r="999" spans="1:18" x14ac:dyDescent="0.3">
      <c r="A999">
        <f>VALUE(LEFT('SBB FNF CDEC Data'!L999,4))</f>
        <v>2004</v>
      </c>
      <c r="B999">
        <f>VALUE(RIGHT(LEFT('SBB FNF CDEC Data'!L999,6),2))</f>
        <v>11</v>
      </c>
      <c r="C999">
        <f t="shared" si="75"/>
        <v>2005</v>
      </c>
      <c r="F999" s="13">
        <f t="shared" si="76"/>
        <v>0</v>
      </c>
      <c r="J999" s="13">
        <f t="shared" si="77"/>
        <v>0</v>
      </c>
      <c r="N999" s="13">
        <f t="shared" si="78"/>
        <v>0</v>
      </c>
      <c r="R999" s="13">
        <f t="shared" si="79"/>
        <v>0</v>
      </c>
    </row>
    <row r="1000" spans="1:18" x14ac:dyDescent="0.3">
      <c r="A1000">
        <f>VALUE(LEFT('SBB FNF CDEC Data'!L1000,4))</f>
        <v>2004</v>
      </c>
      <c r="B1000">
        <f>VALUE(RIGHT(LEFT('SBB FNF CDEC Data'!L1000,6),2))</f>
        <v>12</v>
      </c>
      <c r="C1000">
        <f t="shared" si="75"/>
        <v>2005</v>
      </c>
      <c r="F1000" s="13">
        <f t="shared" si="76"/>
        <v>0</v>
      </c>
      <c r="J1000" s="13">
        <f t="shared" si="77"/>
        <v>0</v>
      </c>
      <c r="N1000" s="13">
        <f t="shared" si="78"/>
        <v>0</v>
      </c>
      <c r="R1000" s="13">
        <f t="shared" si="79"/>
        <v>0</v>
      </c>
    </row>
    <row r="1001" spans="1:18" x14ac:dyDescent="0.3">
      <c r="A1001">
        <f>VALUE(LEFT('SBB FNF CDEC Data'!L1001,4))</f>
        <v>2005</v>
      </c>
      <c r="B1001">
        <f>VALUE(RIGHT(LEFT('SBB FNF CDEC Data'!L1001,6),2))</f>
        <v>1</v>
      </c>
      <c r="C1001">
        <f t="shared" si="75"/>
        <v>2005</v>
      </c>
      <c r="F1001" s="13">
        <f t="shared" si="76"/>
        <v>0</v>
      </c>
      <c r="J1001" s="13">
        <f t="shared" si="77"/>
        <v>0</v>
      </c>
      <c r="N1001" s="13">
        <f t="shared" si="78"/>
        <v>0</v>
      </c>
      <c r="R1001" s="13">
        <f t="shared" si="79"/>
        <v>0</v>
      </c>
    </row>
    <row r="1002" spans="1:18" x14ac:dyDescent="0.3">
      <c r="A1002">
        <f>VALUE(LEFT('SBB FNF CDEC Data'!L1002,4))</f>
        <v>2005</v>
      </c>
      <c r="B1002">
        <f>VALUE(RIGHT(LEFT('SBB FNF CDEC Data'!L1002,6),2))</f>
        <v>2</v>
      </c>
      <c r="C1002">
        <f t="shared" si="75"/>
        <v>2005</v>
      </c>
      <c r="F1002" s="13">
        <f t="shared" si="76"/>
        <v>0</v>
      </c>
      <c r="J1002" s="13">
        <f t="shared" si="77"/>
        <v>0</v>
      </c>
      <c r="N1002" s="13">
        <f t="shared" si="78"/>
        <v>0</v>
      </c>
      <c r="R1002" s="13">
        <f t="shared" si="79"/>
        <v>0</v>
      </c>
    </row>
    <row r="1003" spans="1:18" x14ac:dyDescent="0.3">
      <c r="A1003">
        <f>VALUE(LEFT('SBB FNF CDEC Data'!L1003,4))</f>
        <v>2005</v>
      </c>
      <c r="B1003">
        <f>VALUE(RIGHT(LEFT('SBB FNF CDEC Data'!L1003,6),2))</f>
        <v>3</v>
      </c>
      <c r="C1003">
        <f t="shared" si="75"/>
        <v>2005</v>
      </c>
      <c r="F1003" s="13">
        <f t="shared" si="76"/>
        <v>0</v>
      </c>
      <c r="J1003" s="13">
        <f t="shared" si="77"/>
        <v>0</v>
      </c>
      <c r="N1003" s="13">
        <f t="shared" si="78"/>
        <v>0</v>
      </c>
      <c r="R1003" s="13">
        <f t="shared" si="79"/>
        <v>0</v>
      </c>
    </row>
    <row r="1004" spans="1:18" x14ac:dyDescent="0.3">
      <c r="A1004">
        <f>VALUE(LEFT('SBB FNF CDEC Data'!L1004,4))</f>
        <v>2005</v>
      </c>
      <c r="B1004">
        <f>VALUE(RIGHT(LEFT('SBB FNF CDEC Data'!L1004,6),2))</f>
        <v>4</v>
      </c>
      <c r="C1004">
        <f t="shared" si="75"/>
        <v>2005</v>
      </c>
      <c r="F1004" s="13">
        <f t="shared" si="76"/>
        <v>0</v>
      </c>
      <c r="J1004" s="13">
        <f t="shared" si="77"/>
        <v>0</v>
      </c>
      <c r="N1004" s="13">
        <f t="shared" si="78"/>
        <v>0</v>
      </c>
      <c r="R1004" s="13">
        <f t="shared" si="79"/>
        <v>0</v>
      </c>
    </row>
    <row r="1005" spans="1:18" x14ac:dyDescent="0.3">
      <c r="A1005">
        <f>VALUE(LEFT('SBB FNF CDEC Data'!L1005,4))</f>
        <v>2005</v>
      </c>
      <c r="B1005">
        <f>VALUE(RIGHT(LEFT('SBB FNF CDEC Data'!L1005,6),2))</f>
        <v>5</v>
      </c>
      <c r="C1005">
        <f t="shared" si="75"/>
        <v>2005</v>
      </c>
      <c r="F1005" s="13">
        <f t="shared" si="76"/>
        <v>0</v>
      </c>
      <c r="J1005" s="13">
        <f t="shared" si="77"/>
        <v>0</v>
      </c>
      <c r="N1005" s="13">
        <f t="shared" si="78"/>
        <v>0</v>
      </c>
      <c r="R1005" s="13">
        <f t="shared" si="79"/>
        <v>0</v>
      </c>
    </row>
    <row r="1006" spans="1:18" x14ac:dyDescent="0.3">
      <c r="A1006">
        <f>VALUE(LEFT('SBB FNF CDEC Data'!L1006,4))</f>
        <v>2005</v>
      </c>
      <c r="B1006">
        <f>VALUE(RIGHT(LEFT('SBB FNF CDEC Data'!L1006,6),2))</f>
        <v>6</v>
      </c>
      <c r="C1006">
        <f t="shared" si="75"/>
        <v>2005</v>
      </c>
      <c r="F1006" s="13">
        <f t="shared" si="76"/>
        <v>0</v>
      </c>
      <c r="J1006" s="13">
        <f t="shared" si="77"/>
        <v>0</v>
      </c>
      <c r="N1006" s="13">
        <f t="shared" si="78"/>
        <v>0</v>
      </c>
      <c r="R1006" s="13">
        <f t="shared" si="79"/>
        <v>0</v>
      </c>
    </row>
    <row r="1007" spans="1:18" x14ac:dyDescent="0.3">
      <c r="A1007">
        <f>VALUE(LEFT('SBB FNF CDEC Data'!L1007,4))</f>
        <v>2005</v>
      </c>
      <c r="B1007">
        <f>VALUE(RIGHT(LEFT('SBB FNF CDEC Data'!L1007,6),2))</f>
        <v>7</v>
      </c>
      <c r="C1007">
        <f t="shared" si="75"/>
        <v>2005</v>
      </c>
      <c r="F1007" s="13">
        <f t="shared" si="76"/>
        <v>0</v>
      </c>
      <c r="J1007" s="13">
        <f t="shared" si="77"/>
        <v>0</v>
      </c>
      <c r="N1007" s="13">
        <f t="shared" si="78"/>
        <v>0</v>
      </c>
      <c r="R1007" s="13">
        <f t="shared" si="79"/>
        <v>0</v>
      </c>
    </row>
    <row r="1008" spans="1:18" x14ac:dyDescent="0.3">
      <c r="A1008">
        <f>VALUE(LEFT('SBB FNF CDEC Data'!L1008,4))</f>
        <v>2005</v>
      </c>
      <c r="B1008">
        <f>VALUE(RIGHT(LEFT('SBB FNF CDEC Data'!L1008,6),2))</f>
        <v>8</v>
      </c>
      <c r="C1008">
        <f t="shared" si="75"/>
        <v>2005</v>
      </c>
      <c r="F1008" s="13">
        <f t="shared" si="76"/>
        <v>0</v>
      </c>
      <c r="J1008" s="13">
        <f t="shared" si="77"/>
        <v>0</v>
      </c>
      <c r="N1008" s="13">
        <f t="shared" si="78"/>
        <v>0</v>
      </c>
      <c r="R1008" s="13">
        <f t="shared" si="79"/>
        <v>0</v>
      </c>
    </row>
    <row r="1009" spans="1:18" x14ac:dyDescent="0.3">
      <c r="A1009">
        <f>VALUE(LEFT('SBB FNF CDEC Data'!L1009,4))</f>
        <v>2005</v>
      </c>
      <c r="B1009">
        <f>VALUE(RIGHT(LEFT('SBB FNF CDEC Data'!L1009,6),2))</f>
        <v>9</v>
      </c>
      <c r="C1009">
        <f t="shared" si="75"/>
        <v>2005</v>
      </c>
      <c r="F1009" s="13">
        <f t="shared" si="76"/>
        <v>0</v>
      </c>
      <c r="J1009" s="13">
        <f t="shared" si="77"/>
        <v>0</v>
      </c>
      <c r="N1009" s="13">
        <f t="shared" si="78"/>
        <v>0</v>
      </c>
      <c r="R1009" s="13">
        <f t="shared" si="79"/>
        <v>0</v>
      </c>
    </row>
    <row r="1010" spans="1:18" x14ac:dyDescent="0.3">
      <c r="A1010">
        <f>VALUE(LEFT('SBB FNF CDEC Data'!L1010,4))</f>
        <v>2005</v>
      </c>
      <c r="B1010">
        <f>VALUE(RIGHT(LEFT('SBB FNF CDEC Data'!L1010,6),2))</f>
        <v>10</v>
      </c>
      <c r="C1010">
        <f t="shared" si="75"/>
        <v>2006</v>
      </c>
      <c r="F1010" s="13">
        <f t="shared" si="76"/>
        <v>0</v>
      </c>
      <c r="J1010" s="13">
        <f t="shared" si="77"/>
        <v>0</v>
      </c>
      <c r="N1010" s="13">
        <f t="shared" si="78"/>
        <v>0</v>
      </c>
      <c r="R1010" s="13">
        <f t="shared" si="79"/>
        <v>0</v>
      </c>
    </row>
    <row r="1011" spans="1:18" x14ac:dyDescent="0.3">
      <c r="A1011">
        <f>VALUE(LEFT('SBB FNF CDEC Data'!L1011,4))</f>
        <v>2005</v>
      </c>
      <c r="B1011">
        <f>VALUE(RIGHT(LEFT('SBB FNF CDEC Data'!L1011,6),2))</f>
        <v>11</v>
      </c>
      <c r="C1011">
        <f t="shared" si="75"/>
        <v>2006</v>
      </c>
      <c r="F1011" s="13">
        <f t="shared" si="76"/>
        <v>0</v>
      </c>
      <c r="J1011" s="13">
        <f t="shared" si="77"/>
        <v>0</v>
      </c>
      <c r="N1011" s="13">
        <f t="shared" si="78"/>
        <v>0</v>
      </c>
      <c r="R1011" s="13">
        <f t="shared" si="79"/>
        <v>0</v>
      </c>
    </row>
    <row r="1012" spans="1:18" x14ac:dyDescent="0.3">
      <c r="A1012">
        <f>VALUE(LEFT('SBB FNF CDEC Data'!L1012,4))</f>
        <v>2005</v>
      </c>
      <c r="B1012">
        <f>VALUE(RIGHT(LEFT('SBB FNF CDEC Data'!L1012,6),2))</f>
        <v>12</v>
      </c>
      <c r="C1012">
        <f t="shared" si="75"/>
        <v>2006</v>
      </c>
      <c r="F1012" s="13">
        <f t="shared" si="76"/>
        <v>0</v>
      </c>
      <c r="J1012" s="13">
        <f t="shared" si="77"/>
        <v>0</v>
      </c>
      <c r="N1012" s="13">
        <f t="shared" si="78"/>
        <v>0</v>
      </c>
      <c r="R1012" s="13">
        <f t="shared" si="79"/>
        <v>0</v>
      </c>
    </row>
    <row r="1013" spans="1:18" x14ac:dyDescent="0.3">
      <c r="A1013">
        <f>VALUE(LEFT('SBB FNF CDEC Data'!L1013,4))</f>
        <v>2006</v>
      </c>
      <c r="B1013">
        <f>VALUE(RIGHT(LEFT('SBB FNF CDEC Data'!L1013,6),2))</f>
        <v>1</v>
      </c>
      <c r="C1013">
        <f t="shared" si="75"/>
        <v>2006</v>
      </c>
      <c r="F1013" s="13">
        <f t="shared" si="76"/>
        <v>0</v>
      </c>
      <c r="J1013" s="13">
        <f t="shared" si="77"/>
        <v>0</v>
      </c>
      <c r="N1013" s="13">
        <f t="shared" si="78"/>
        <v>0</v>
      </c>
      <c r="R1013" s="13">
        <f t="shared" si="79"/>
        <v>0</v>
      </c>
    </row>
    <row r="1014" spans="1:18" x14ac:dyDescent="0.3">
      <c r="A1014">
        <f>VALUE(LEFT('SBB FNF CDEC Data'!L1014,4))</f>
        <v>2006</v>
      </c>
      <c r="B1014">
        <f>VALUE(RIGHT(LEFT('SBB FNF CDEC Data'!L1014,6),2))</f>
        <v>2</v>
      </c>
      <c r="C1014">
        <f t="shared" si="75"/>
        <v>2006</v>
      </c>
      <c r="F1014" s="13">
        <f t="shared" si="76"/>
        <v>0</v>
      </c>
      <c r="J1014" s="13">
        <f t="shared" si="77"/>
        <v>0</v>
      </c>
      <c r="N1014" s="13">
        <f t="shared" si="78"/>
        <v>0</v>
      </c>
      <c r="R1014" s="13">
        <f t="shared" si="79"/>
        <v>0</v>
      </c>
    </row>
    <row r="1015" spans="1:18" x14ac:dyDescent="0.3">
      <c r="A1015">
        <f>VALUE(LEFT('SBB FNF CDEC Data'!L1015,4))</f>
        <v>2006</v>
      </c>
      <c r="B1015">
        <f>VALUE(RIGHT(LEFT('SBB FNF CDEC Data'!L1015,6),2))</f>
        <v>3</v>
      </c>
      <c r="C1015">
        <f t="shared" si="75"/>
        <v>2006</v>
      </c>
      <c r="F1015" s="13">
        <f t="shared" si="76"/>
        <v>0</v>
      </c>
      <c r="J1015" s="13">
        <f t="shared" si="77"/>
        <v>0</v>
      </c>
      <c r="N1015" s="13">
        <f t="shared" si="78"/>
        <v>0</v>
      </c>
      <c r="R1015" s="13">
        <f t="shared" si="79"/>
        <v>0</v>
      </c>
    </row>
    <row r="1016" spans="1:18" x14ac:dyDescent="0.3">
      <c r="A1016">
        <f>VALUE(LEFT('SBB FNF CDEC Data'!L1016,4))</f>
        <v>2006</v>
      </c>
      <c r="B1016">
        <f>VALUE(RIGHT(LEFT('SBB FNF CDEC Data'!L1016,6),2))</f>
        <v>4</v>
      </c>
      <c r="C1016">
        <f t="shared" si="75"/>
        <v>2006</v>
      </c>
      <c r="F1016" s="13">
        <f t="shared" si="76"/>
        <v>0</v>
      </c>
      <c r="J1016" s="13">
        <f t="shared" si="77"/>
        <v>0</v>
      </c>
      <c r="N1016" s="13">
        <f t="shared" si="78"/>
        <v>0</v>
      </c>
      <c r="R1016" s="13">
        <f t="shared" si="79"/>
        <v>0</v>
      </c>
    </row>
    <row r="1017" spans="1:18" x14ac:dyDescent="0.3">
      <c r="A1017">
        <f>VALUE(LEFT('SBB FNF CDEC Data'!L1017,4))</f>
        <v>2006</v>
      </c>
      <c r="B1017">
        <f>VALUE(RIGHT(LEFT('SBB FNF CDEC Data'!L1017,6),2))</f>
        <v>5</v>
      </c>
      <c r="C1017">
        <f t="shared" si="75"/>
        <v>2006</v>
      </c>
      <c r="F1017" s="13">
        <f t="shared" si="76"/>
        <v>0</v>
      </c>
      <c r="J1017" s="13">
        <f t="shared" si="77"/>
        <v>0</v>
      </c>
      <c r="N1017" s="13">
        <f t="shared" si="78"/>
        <v>0</v>
      </c>
      <c r="R1017" s="13">
        <f t="shared" si="79"/>
        <v>0</v>
      </c>
    </row>
    <row r="1018" spans="1:18" x14ac:dyDescent="0.3">
      <c r="A1018">
        <f>VALUE(LEFT('SBB FNF CDEC Data'!L1018,4))</f>
        <v>2006</v>
      </c>
      <c r="B1018">
        <f>VALUE(RIGHT(LEFT('SBB FNF CDEC Data'!L1018,6),2))</f>
        <v>6</v>
      </c>
      <c r="C1018">
        <f t="shared" si="75"/>
        <v>2006</v>
      </c>
      <c r="F1018" s="13">
        <f t="shared" si="76"/>
        <v>0</v>
      </c>
      <c r="J1018" s="13">
        <f t="shared" si="77"/>
        <v>0</v>
      </c>
      <c r="N1018" s="13">
        <f t="shared" si="78"/>
        <v>0</v>
      </c>
      <c r="R1018" s="13">
        <f t="shared" si="79"/>
        <v>0</v>
      </c>
    </row>
    <row r="1019" spans="1:18" x14ac:dyDescent="0.3">
      <c r="A1019">
        <f>VALUE(LEFT('SBB FNF CDEC Data'!L1019,4))</f>
        <v>2006</v>
      </c>
      <c r="B1019">
        <f>VALUE(RIGHT(LEFT('SBB FNF CDEC Data'!L1019,6),2))</f>
        <v>7</v>
      </c>
      <c r="C1019">
        <f t="shared" si="75"/>
        <v>2006</v>
      </c>
      <c r="F1019" s="13">
        <f t="shared" si="76"/>
        <v>0</v>
      </c>
      <c r="J1019" s="13">
        <f t="shared" si="77"/>
        <v>0</v>
      </c>
      <c r="N1019" s="13">
        <f t="shared" si="78"/>
        <v>0</v>
      </c>
      <c r="R1019" s="13">
        <f t="shared" si="79"/>
        <v>0</v>
      </c>
    </row>
    <row r="1020" spans="1:18" x14ac:dyDescent="0.3">
      <c r="A1020">
        <f>VALUE(LEFT('SBB FNF CDEC Data'!L1020,4))</f>
        <v>2006</v>
      </c>
      <c r="B1020">
        <f>VALUE(RIGHT(LEFT('SBB FNF CDEC Data'!L1020,6),2))</f>
        <v>8</v>
      </c>
      <c r="C1020">
        <f t="shared" si="75"/>
        <v>2006</v>
      </c>
      <c r="F1020" s="13">
        <f t="shared" si="76"/>
        <v>0</v>
      </c>
      <c r="J1020" s="13">
        <f t="shared" si="77"/>
        <v>0</v>
      </c>
      <c r="N1020" s="13">
        <f t="shared" si="78"/>
        <v>0</v>
      </c>
      <c r="R1020" s="13">
        <f t="shared" si="79"/>
        <v>0</v>
      </c>
    </row>
    <row r="1021" spans="1:18" x14ac:dyDescent="0.3">
      <c r="A1021">
        <f>VALUE(LEFT('SBB FNF CDEC Data'!L1021,4))</f>
        <v>2006</v>
      </c>
      <c r="B1021">
        <f>VALUE(RIGHT(LEFT('SBB FNF CDEC Data'!L1021,6),2))</f>
        <v>9</v>
      </c>
      <c r="C1021">
        <f t="shared" si="75"/>
        <v>2006</v>
      </c>
      <c r="F1021" s="13">
        <f t="shared" si="76"/>
        <v>0</v>
      </c>
      <c r="J1021" s="13">
        <f t="shared" si="77"/>
        <v>0</v>
      </c>
      <c r="N1021" s="13">
        <f t="shared" si="78"/>
        <v>0</v>
      </c>
      <c r="R1021" s="13">
        <f t="shared" si="79"/>
        <v>0</v>
      </c>
    </row>
    <row r="1022" spans="1:18" x14ac:dyDescent="0.3">
      <c r="A1022">
        <f>VALUE(LEFT('SBB FNF CDEC Data'!L1022,4))</f>
        <v>2006</v>
      </c>
      <c r="B1022">
        <f>VALUE(RIGHT(LEFT('SBB FNF CDEC Data'!L1022,6),2))</f>
        <v>10</v>
      </c>
      <c r="C1022">
        <f t="shared" si="75"/>
        <v>2007</v>
      </c>
      <c r="F1022" s="13">
        <f t="shared" si="76"/>
        <v>0</v>
      </c>
      <c r="J1022" s="13">
        <f t="shared" si="77"/>
        <v>0</v>
      </c>
      <c r="N1022" s="13">
        <f t="shared" si="78"/>
        <v>0</v>
      </c>
      <c r="R1022" s="13">
        <f t="shared" si="79"/>
        <v>0</v>
      </c>
    </row>
    <row r="1023" spans="1:18" x14ac:dyDescent="0.3">
      <c r="A1023">
        <f>VALUE(LEFT('SBB FNF CDEC Data'!L1023,4))</f>
        <v>2006</v>
      </c>
      <c r="B1023">
        <f>VALUE(RIGHT(LEFT('SBB FNF CDEC Data'!L1023,6),2))</f>
        <v>11</v>
      </c>
      <c r="C1023">
        <f t="shared" si="75"/>
        <v>2007</v>
      </c>
      <c r="F1023" s="13">
        <f t="shared" si="76"/>
        <v>0</v>
      </c>
      <c r="J1023" s="13">
        <f t="shared" si="77"/>
        <v>0</v>
      </c>
      <c r="N1023" s="13">
        <f t="shared" si="78"/>
        <v>0</v>
      </c>
      <c r="R1023" s="13">
        <f t="shared" si="79"/>
        <v>0</v>
      </c>
    </row>
    <row r="1024" spans="1:18" x14ac:dyDescent="0.3">
      <c r="A1024">
        <f>VALUE(LEFT('SBB FNF CDEC Data'!L1024,4))</f>
        <v>2006</v>
      </c>
      <c r="B1024">
        <f>VALUE(RIGHT(LEFT('SBB FNF CDEC Data'!L1024,6),2))</f>
        <v>12</v>
      </c>
      <c r="C1024">
        <f t="shared" si="75"/>
        <v>2007</v>
      </c>
      <c r="F1024" s="13">
        <f t="shared" si="76"/>
        <v>0</v>
      </c>
      <c r="J1024" s="13">
        <f t="shared" si="77"/>
        <v>0</v>
      </c>
      <c r="N1024" s="13">
        <f t="shared" si="78"/>
        <v>0</v>
      </c>
      <c r="R1024" s="13">
        <f t="shared" si="79"/>
        <v>0</v>
      </c>
    </row>
    <row r="1025" spans="1:18" x14ac:dyDescent="0.3">
      <c r="A1025">
        <f>VALUE(LEFT('SBB FNF CDEC Data'!L1025,4))</f>
        <v>2007</v>
      </c>
      <c r="B1025">
        <f>VALUE(RIGHT(LEFT('SBB FNF CDEC Data'!L1025,6),2))</f>
        <v>1</v>
      </c>
      <c r="C1025">
        <f t="shared" si="75"/>
        <v>2007</v>
      </c>
      <c r="F1025" s="13">
        <f t="shared" si="76"/>
        <v>0</v>
      </c>
      <c r="J1025" s="13">
        <f t="shared" si="77"/>
        <v>0</v>
      </c>
      <c r="N1025" s="13">
        <f t="shared" si="78"/>
        <v>0</v>
      </c>
      <c r="R1025" s="13">
        <f t="shared" si="79"/>
        <v>0</v>
      </c>
    </row>
    <row r="1026" spans="1:18" x14ac:dyDescent="0.3">
      <c r="A1026">
        <f>VALUE(LEFT('SBB FNF CDEC Data'!L1026,4))</f>
        <v>2007</v>
      </c>
      <c r="B1026">
        <f>VALUE(RIGHT(LEFT('SBB FNF CDEC Data'!L1026,6),2))</f>
        <v>2</v>
      </c>
      <c r="C1026">
        <f t="shared" si="75"/>
        <v>2007</v>
      </c>
      <c r="F1026" s="13">
        <f t="shared" si="76"/>
        <v>0</v>
      </c>
      <c r="J1026" s="13">
        <f t="shared" si="77"/>
        <v>0</v>
      </c>
      <c r="N1026" s="13">
        <f t="shared" si="78"/>
        <v>0</v>
      </c>
      <c r="R1026" s="13">
        <f t="shared" si="79"/>
        <v>0</v>
      </c>
    </row>
    <row r="1027" spans="1:18" x14ac:dyDescent="0.3">
      <c r="A1027">
        <f>VALUE(LEFT('SBB FNF CDEC Data'!L1027,4))</f>
        <v>2007</v>
      </c>
      <c r="B1027">
        <f>VALUE(RIGHT(LEFT('SBB FNF CDEC Data'!L1027,6),2))</f>
        <v>3</v>
      </c>
      <c r="C1027">
        <f t="shared" ref="C1027:C1090" si="80">IF(B1027&gt;=10,A1027+1,A1027)</f>
        <v>2007</v>
      </c>
      <c r="F1027" s="13">
        <f t="shared" si="76"/>
        <v>0</v>
      </c>
      <c r="J1027" s="13">
        <f t="shared" si="77"/>
        <v>0</v>
      </c>
      <c r="N1027" s="13">
        <f t="shared" si="78"/>
        <v>0</v>
      </c>
      <c r="R1027" s="13">
        <f t="shared" si="79"/>
        <v>0</v>
      </c>
    </row>
    <row r="1028" spans="1:18" x14ac:dyDescent="0.3">
      <c r="A1028">
        <f>VALUE(LEFT('SBB FNF CDEC Data'!L1028,4))</f>
        <v>2007</v>
      </c>
      <c r="B1028">
        <f>VALUE(RIGHT(LEFT('SBB FNF CDEC Data'!L1028,6),2))</f>
        <v>4</v>
      </c>
      <c r="C1028">
        <f t="shared" si="80"/>
        <v>2007</v>
      </c>
      <c r="F1028" s="13">
        <f t="shared" ref="F1028:F1091" si="81">(E1028-G1028)-(D1028-D1027)</f>
        <v>0</v>
      </c>
      <c r="J1028" s="13">
        <f t="shared" ref="J1028:J1091" si="82">(I1028-K1028)-(H1028-H1027)</f>
        <v>0</v>
      </c>
      <c r="N1028" s="13">
        <f t="shared" ref="N1028:N1091" si="83">(M1028-O1028)-(L1028-L1027)</f>
        <v>0</v>
      </c>
      <c r="R1028" s="13">
        <f t="shared" ref="R1028:R1091" si="84">(Q1028-S1028)-(P1028-P1027)</f>
        <v>0</v>
      </c>
    </row>
    <row r="1029" spans="1:18" x14ac:dyDescent="0.3">
      <c r="A1029">
        <f>VALUE(LEFT('SBB FNF CDEC Data'!L1029,4))</f>
        <v>2007</v>
      </c>
      <c r="B1029">
        <f>VALUE(RIGHT(LEFT('SBB FNF CDEC Data'!L1029,6),2))</f>
        <v>5</v>
      </c>
      <c r="C1029">
        <f t="shared" si="80"/>
        <v>2007</v>
      </c>
      <c r="F1029" s="13">
        <f t="shared" si="81"/>
        <v>0</v>
      </c>
      <c r="J1029" s="13">
        <f t="shared" si="82"/>
        <v>0</v>
      </c>
      <c r="N1029" s="13">
        <f t="shared" si="83"/>
        <v>0</v>
      </c>
      <c r="R1029" s="13">
        <f t="shared" si="84"/>
        <v>0</v>
      </c>
    </row>
    <row r="1030" spans="1:18" x14ac:dyDescent="0.3">
      <c r="A1030">
        <f>VALUE(LEFT('SBB FNF CDEC Data'!L1030,4))</f>
        <v>2007</v>
      </c>
      <c r="B1030">
        <f>VALUE(RIGHT(LEFT('SBB FNF CDEC Data'!L1030,6),2))</f>
        <v>6</v>
      </c>
      <c r="C1030">
        <f t="shared" si="80"/>
        <v>2007</v>
      </c>
      <c r="F1030" s="13">
        <f t="shared" si="81"/>
        <v>0</v>
      </c>
      <c r="J1030" s="13">
        <f t="shared" si="82"/>
        <v>0</v>
      </c>
      <c r="N1030" s="13">
        <f t="shared" si="83"/>
        <v>0</v>
      </c>
      <c r="R1030" s="13">
        <f t="shared" si="84"/>
        <v>0</v>
      </c>
    </row>
    <row r="1031" spans="1:18" x14ac:dyDescent="0.3">
      <c r="A1031">
        <f>VALUE(LEFT('SBB FNF CDEC Data'!L1031,4))</f>
        <v>2007</v>
      </c>
      <c r="B1031">
        <f>VALUE(RIGHT(LEFT('SBB FNF CDEC Data'!L1031,6),2))</f>
        <v>7</v>
      </c>
      <c r="C1031">
        <f t="shared" si="80"/>
        <v>2007</v>
      </c>
      <c r="F1031" s="13">
        <f t="shared" si="81"/>
        <v>0</v>
      </c>
      <c r="J1031" s="13">
        <f t="shared" si="82"/>
        <v>0</v>
      </c>
      <c r="N1031" s="13">
        <f t="shared" si="83"/>
        <v>0</v>
      </c>
      <c r="R1031" s="13">
        <f t="shared" si="84"/>
        <v>0</v>
      </c>
    </row>
    <row r="1032" spans="1:18" x14ac:dyDescent="0.3">
      <c r="A1032">
        <f>VALUE(LEFT('SBB FNF CDEC Data'!L1032,4))</f>
        <v>2007</v>
      </c>
      <c r="B1032">
        <f>VALUE(RIGHT(LEFT('SBB FNF CDEC Data'!L1032,6),2))</f>
        <v>8</v>
      </c>
      <c r="C1032">
        <f t="shared" si="80"/>
        <v>2007</v>
      </c>
      <c r="F1032" s="13">
        <f t="shared" si="81"/>
        <v>0</v>
      </c>
      <c r="J1032" s="13">
        <f t="shared" si="82"/>
        <v>0</v>
      </c>
      <c r="N1032" s="13">
        <f t="shared" si="83"/>
        <v>0</v>
      </c>
      <c r="R1032" s="13">
        <f t="shared" si="84"/>
        <v>0</v>
      </c>
    </row>
    <row r="1033" spans="1:18" x14ac:dyDescent="0.3">
      <c r="A1033">
        <f>VALUE(LEFT('SBB FNF CDEC Data'!L1033,4))</f>
        <v>2007</v>
      </c>
      <c r="B1033">
        <f>VALUE(RIGHT(LEFT('SBB FNF CDEC Data'!L1033,6),2))</f>
        <v>9</v>
      </c>
      <c r="C1033">
        <f t="shared" si="80"/>
        <v>2007</v>
      </c>
      <c r="F1033" s="13">
        <f t="shared" si="81"/>
        <v>0</v>
      </c>
      <c r="J1033" s="13">
        <f t="shared" si="82"/>
        <v>0</v>
      </c>
      <c r="N1033" s="13">
        <f t="shared" si="83"/>
        <v>0</v>
      </c>
      <c r="R1033" s="13">
        <f t="shared" si="84"/>
        <v>0</v>
      </c>
    </row>
    <row r="1034" spans="1:18" x14ac:dyDescent="0.3">
      <c r="A1034">
        <f>VALUE(LEFT('SBB FNF CDEC Data'!L1034,4))</f>
        <v>2007</v>
      </c>
      <c r="B1034">
        <f>VALUE(RIGHT(LEFT('SBB FNF CDEC Data'!L1034,6),2))</f>
        <v>10</v>
      </c>
      <c r="C1034">
        <f t="shared" si="80"/>
        <v>2008</v>
      </c>
      <c r="F1034" s="13">
        <f t="shared" si="81"/>
        <v>0</v>
      </c>
      <c r="J1034" s="13">
        <f t="shared" si="82"/>
        <v>0</v>
      </c>
      <c r="N1034" s="13">
        <f t="shared" si="83"/>
        <v>0</v>
      </c>
      <c r="R1034" s="13">
        <f t="shared" si="84"/>
        <v>0</v>
      </c>
    </row>
    <row r="1035" spans="1:18" x14ac:dyDescent="0.3">
      <c r="A1035">
        <f>VALUE(LEFT('SBB FNF CDEC Data'!L1035,4))</f>
        <v>2007</v>
      </c>
      <c r="B1035">
        <f>VALUE(RIGHT(LEFT('SBB FNF CDEC Data'!L1035,6),2))</f>
        <v>11</v>
      </c>
      <c r="C1035">
        <f t="shared" si="80"/>
        <v>2008</v>
      </c>
      <c r="F1035" s="13">
        <f t="shared" si="81"/>
        <v>0</v>
      </c>
      <c r="J1035" s="13">
        <f t="shared" si="82"/>
        <v>0</v>
      </c>
      <c r="N1035" s="13">
        <f t="shared" si="83"/>
        <v>0</v>
      </c>
      <c r="R1035" s="13">
        <f t="shared" si="84"/>
        <v>0</v>
      </c>
    </row>
    <row r="1036" spans="1:18" x14ac:dyDescent="0.3">
      <c r="A1036">
        <f>VALUE(LEFT('SBB FNF CDEC Data'!L1036,4))</f>
        <v>2007</v>
      </c>
      <c r="B1036">
        <f>VALUE(RIGHT(LEFT('SBB FNF CDEC Data'!L1036,6),2))</f>
        <v>12</v>
      </c>
      <c r="C1036">
        <f t="shared" si="80"/>
        <v>2008</v>
      </c>
      <c r="F1036" s="13">
        <f t="shared" si="81"/>
        <v>0</v>
      </c>
      <c r="J1036" s="13">
        <f t="shared" si="82"/>
        <v>0</v>
      </c>
      <c r="N1036" s="13">
        <f t="shared" si="83"/>
        <v>0</v>
      </c>
      <c r="R1036" s="13">
        <f t="shared" si="84"/>
        <v>0</v>
      </c>
    </row>
    <row r="1037" spans="1:18" x14ac:dyDescent="0.3">
      <c r="A1037">
        <f>VALUE(LEFT('SBB FNF CDEC Data'!L1037,4))</f>
        <v>2008</v>
      </c>
      <c r="B1037">
        <f>VALUE(RIGHT(LEFT('SBB FNF CDEC Data'!L1037,6),2))</f>
        <v>1</v>
      </c>
      <c r="C1037">
        <f t="shared" si="80"/>
        <v>2008</v>
      </c>
      <c r="F1037" s="13">
        <f t="shared" si="81"/>
        <v>0</v>
      </c>
      <c r="J1037" s="13">
        <f t="shared" si="82"/>
        <v>0</v>
      </c>
      <c r="N1037" s="13">
        <f t="shared" si="83"/>
        <v>0</v>
      </c>
      <c r="R1037" s="13">
        <f t="shared" si="84"/>
        <v>0</v>
      </c>
    </row>
    <row r="1038" spans="1:18" x14ac:dyDescent="0.3">
      <c r="A1038">
        <f>VALUE(LEFT('SBB FNF CDEC Data'!L1038,4))</f>
        <v>2008</v>
      </c>
      <c r="B1038">
        <f>VALUE(RIGHT(LEFT('SBB FNF CDEC Data'!L1038,6),2))</f>
        <v>2</v>
      </c>
      <c r="C1038">
        <f t="shared" si="80"/>
        <v>2008</v>
      </c>
      <c r="F1038" s="13">
        <f t="shared" si="81"/>
        <v>0</v>
      </c>
      <c r="J1038" s="13">
        <f t="shared" si="82"/>
        <v>0</v>
      </c>
      <c r="N1038" s="13">
        <f t="shared" si="83"/>
        <v>0</v>
      </c>
      <c r="R1038" s="13">
        <f t="shared" si="84"/>
        <v>0</v>
      </c>
    </row>
    <row r="1039" spans="1:18" x14ac:dyDescent="0.3">
      <c r="A1039">
        <f>VALUE(LEFT('SBB FNF CDEC Data'!L1039,4))</f>
        <v>2008</v>
      </c>
      <c r="B1039">
        <f>VALUE(RIGHT(LEFT('SBB FNF CDEC Data'!L1039,6),2))</f>
        <v>3</v>
      </c>
      <c r="C1039">
        <f t="shared" si="80"/>
        <v>2008</v>
      </c>
      <c r="F1039" s="13">
        <f t="shared" si="81"/>
        <v>0</v>
      </c>
      <c r="J1039" s="13">
        <f t="shared" si="82"/>
        <v>0</v>
      </c>
      <c r="N1039" s="13">
        <f t="shared" si="83"/>
        <v>0</v>
      </c>
      <c r="R1039" s="13">
        <f t="shared" si="84"/>
        <v>0</v>
      </c>
    </row>
    <row r="1040" spans="1:18" x14ac:dyDescent="0.3">
      <c r="A1040">
        <f>VALUE(LEFT('SBB FNF CDEC Data'!L1040,4))</f>
        <v>2008</v>
      </c>
      <c r="B1040">
        <f>VALUE(RIGHT(LEFT('SBB FNF CDEC Data'!L1040,6),2))</f>
        <v>4</v>
      </c>
      <c r="C1040">
        <f t="shared" si="80"/>
        <v>2008</v>
      </c>
      <c r="F1040" s="13">
        <f t="shared" si="81"/>
        <v>0</v>
      </c>
      <c r="J1040" s="13">
        <f t="shared" si="82"/>
        <v>0</v>
      </c>
      <c r="N1040" s="13">
        <f t="shared" si="83"/>
        <v>0</v>
      </c>
      <c r="R1040" s="13">
        <f t="shared" si="84"/>
        <v>0</v>
      </c>
    </row>
    <row r="1041" spans="1:18" x14ac:dyDescent="0.3">
      <c r="A1041">
        <f>VALUE(LEFT('SBB FNF CDEC Data'!L1041,4))</f>
        <v>2008</v>
      </c>
      <c r="B1041">
        <f>VALUE(RIGHT(LEFT('SBB FNF CDEC Data'!L1041,6),2))</f>
        <v>5</v>
      </c>
      <c r="C1041">
        <f t="shared" si="80"/>
        <v>2008</v>
      </c>
      <c r="F1041" s="13">
        <f t="shared" si="81"/>
        <v>0</v>
      </c>
      <c r="J1041" s="13">
        <f t="shared" si="82"/>
        <v>0</v>
      </c>
      <c r="N1041" s="13">
        <f t="shared" si="83"/>
        <v>0</v>
      </c>
      <c r="R1041" s="13">
        <f t="shared" si="84"/>
        <v>0</v>
      </c>
    </row>
    <row r="1042" spans="1:18" x14ac:dyDescent="0.3">
      <c r="A1042">
        <f>VALUE(LEFT('SBB FNF CDEC Data'!L1042,4))</f>
        <v>2008</v>
      </c>
      <c r="B1042">
        <f>VALUE(RIGHT(LEFT('SBB FNF CDEC Data'!L1042,6),2))</f>
        <v>6</v>
      </c>
      <c r="C1042">
        <f t="shared" si="80"/>
        <v>2008</v>
      </c>
      <c r="F1042" s="13">
        <f t="shared" si="81"/>
        <v>0</v>
      </c>
      <c r="J1042" s="13">
        <f t="shared" si="82"/>
        <v>0</v>
      </c>
      <c r="N1042" s="13">
        <f t="shared" si="83"/>
        <v>0</v>
      </c>
      <c r="R1042" s="13">
        <f t="shared" si="84"/>
        <v>0</v>
      </c>
    </row>
    <row r="1043" spans="1:18" x14ac:dyDescent="0.3">
      <c r="A1043">
        <f>VALUE(LEFT('SBB FNF CDEC Data'!L1043,4))</f>
        <v>2008</v>
      </c>
      <c r="B1043">
        <f>VALUE(RIGHT(LEFT('SBB FNF CDEC Data'!L1043,6),2))</f>
        <v>7</v>
      </c>
      <c r="C1043">
        <f t="shared" si="80"/>
        <v>2008</v>
      </c>
      <c r="F1043" s="13">
        <f t="shared" si="81"/>
        <v>0</v>
      </c>
      <c r="J1043" s="13">
        <f t="shared" si="82"/>
        <v>0</v>
      </c>
      <c r="N1043" s="13">
        <f t="shared" si="83"/>
        <v>0</v>
      </c>
      <c r="R1043" s="13">
        <f t="shared" si="84"/>
        <v>0</v>
      </c>
    </row>
    <row r="1044" spans="1:18" x14ac:dyDescent="0.3">
      <c r="A1044">
        <f>VALUE(LEFT('SBB FNF CDEC Data'!L1044,4))</f>
        <v>2008</v>
      </c>
      <c r="B1044">
        <f>VALUE(RIGHT(LEFT('SBB FNF CDEC Data'!L1044,6),2))</f>
        <v>8</v>
      </c>
      <c r="C1044">
        <f t="shared" si="80"/>
        <v>2008</v>
      </c>
      <c r="F1044" s="13">
        <f t="shared" si="81"/>
        <v>0</v>
      </c>
      <c r="J1044" s="13">
        <f t="shared" si="82"/>
        <v>0</v>
      </c>
      <c r="N1044" s="13">
        <f t="shared" si="83"/>
        <v>0</v>
      </c>
      <c r="R1044" s="13">
        <f t="shared" si="84"/>
        <v>0</v>
      </c>
    </row>
    <row r="1045" spans="1:18" x14ac:dyDescent="0.3">
      <c r="A1045">
        <f>VALUE(LEFT('SBB FNF CDEC Data'!L1045,4))</f>
        <v>2008</v>
      </c>
      <c r="B1045">
        <f>VALUE(RIGHT(LEFT('SBB FNF CDEC Data'!L1045,6),2))</f>
        <v>9</v>
      </c>
      <c r="C1045">
        <f t="shared" si="80"/>
        <v>2008</v>
      </c>
      <c r="F1045" s="13">
        <f t="shared" si="81"/>
        <v>0</v>
      </c>
      <c r="J1045" s="13">
        <f t="shared" si="82"/>
        <v>0</v>
      </c>
      <c r="N1045" s="13">
        <f t="shared" si="83"/>
        <v>0</v>
      </c>
      <c r="R1045" s="13">
        <f t="shared" si="84"/>
        <v>0</v>
      </c>
    </row>
    <row r="1046" spans="1:18" x14ac:dyDescent="0.3">
      <c r="A1046">
        <f>VALUE(LEFT('SBB FNF CDEC Data'!L1046,4))</f>
        <v>2008</v>
      </c>
      <c r="B1046">
        <f>VALUE(RIGHT(LEFT('SBB FNF CDEC Data'!L1046,6),2))</f>
        <v>10</v>
      </c>
      <c r="C1046">
        <f t="shared" si="80"/>
        <v>2009</v>
      </c>
      <c r="F1046" s="13">
        <f t="shared" si="81"/>
        <v>0</v>
      </c>
      <c r="J1046" s="13">
        <f t="shared" si="82"/>
        <v>0</v>
      </c>
      <c r="N1046" s="13">
        <f t="shared" si="83"/>
        <v>0</v>
      </c>
      <c r="R1046" s="13">
        <f t="shared" si="84"/>
        <v>0</v>
      </c>
    </row>
    <row r="1047" spans="1:18" x14ac:dyDescent="0.3">
      <c r="A1047">
        <f>VALUE(LEFT('SBB FNF CDEC Data'!L1047,4))</f>
        <v>2008</v>
      </c>
      <c r="B1047">
        <f>VALUE(RIGHT(LEFT('SBB FNF CDEC Data'!L1047,6),2))</f>
        <v>11</v>
      </c>
      <c r="C1047">
        <f t="shared" si="80"/>
        <v>2009</v>
      </c>
      <c r="F1047" s="13">
        <f t="shared" si="81"/>
        <v>0</v>
      </c>
      <c r="J1047" s="13">
        <f t="shared" si="82"/>
        <v>0</v>
      </c>
      <c r="N1047" s="13">
        <f t="shared" si="83"/>
        <v>0</v>
      </c>
      <c r="R1047" s="13">
        <f t="shared" si="84"/>
        <v>0</v>
      </c>
    </row>
    <row r="1048" spans="1:18" x14ac:dyDescent="0.3">
      <c r="A1048">
        <f>VALUE(LEFT('SBB FNF CDEC Data'!L1048,4))</f>
        <v>2008</v>
      </c>
      <c r="B1048">
        <f>VALUE(RIGHT(LEFT('SBB FNF CDEC Data'!L1048,6),2))</f>
        <v>12</v>
      </c>
      <c r="C1048">
        <f t="shared" si="80"/>
        <v>2009</v>
      </c>
      <c r="F1048" s="13">
        <f t="shared" si="81"/>
        <v>0</v>
      </c>
      <c r="J1048" s="13">
        <f t="shared" si="82"/>
        <v>0</v>
      </c>
      <c r="N1048" s="13">
        <f t="shared" si="83"/>
        <v>0</v>
      </c>
      <c r="R1048" s="13">
        <f t="shared" si="84"/>
        <v>0</v>
      </c>
    </row>
    <row r="1049" spans="1:18" x14ac:dyDescent="0.3">
      <c r="A1049">
        <f>VALUE(LEFT('SBB FNF CDEC Data'!L1049,4))</f>
        <v>2009</v>
      </c>
      <c r="B1049">
        <f>VALUE(RIGHT(LEFT('SBB FNF CDEC Data'!L1049,6),2))</f>
        <v>1</v>
      </c>
      <c r="C1049">
        <f t="shared" si="80"/>
        <v>2009</v>
      </c>
      <c r="F1049" s="13">
        <f t="shared" si="81"/>
        <v>0</v>
      </c>
      <c r="J1049" s="13">
        <f t="shared" si="82"/>
        <v>0</v>
      </c>
      <c r="N1049" s="13">
        <f t="shared" si="83"/>
        <v>0</v>
      </c>
      <c r="R1049" s="13">
        <f t="shared" si="84"/>
        <v>0</v>
      </c>
    </row>
    <row r="1050" spans="1:18" x14ac:dyDescent="0.3">
      <c r="A1050">
        <f>VALUE(LEFT('SBB FNF CDEC Data'!L1050,4))</f>
        <v>2009</v>
      </c>
      <c r="B1050">
        <f>VALUE(RIGHT(LEFT('SBB FNF CDEC Data'!L1050,6),2))</f>
        <v>2</v>
      </c>
      <c r="C1050">
        <f t="shared" si="80"/>
        <v>2009</v>
      </c>
      <c r="F1050" s="13">
        <f t="shared" si="81"/>
        <v>0</v>
      </c>
      <c r="J1050" s="13">
        <f t="shared" si="82"/>
        <v>0</v>
      </c>
      <c r="N1050" s="13">
        <f t="shared" si="83"/>
        <v>0</v>
      </c>
      <c r="R1050" s="13">
        <f t="shared" si="84"/>
        <v>0</v>
      </c>
    </row>
    <row r="1051" spans="1:18" x14ac:dyDescent="0.3">
      <c r="A1051">
        <f>VALUE(LEFT('SBB FNF CDEC Data'!L1051,4))</f>
        <v>2009</v>
      </c>
      <c r="B1051">
        <f>VALUE(RIGHT(LEFT('SBB FNF CDEC Data'!L1051,6),2))</f>
        <v>3</v>
      </c>
      <c r="C1051">
        <f t="shared" si="80"/>
        <v>2009</v>
      </c>
      <c r="F1051" s="13">
        <f t="shared" si="81"/>
        <v>0</v>
      </c>
      <c r="J1051" s="13">
        <f t="shared" si="82"/>
        <v>0</v>
      </c>
      <c r="N1051" s="13">
        <f t="shared" si="83"/>
        <v>0</v>
      </c>
      <c r="R1051" s="13">
        <f t="shared" si="84"/>
        <v>0</v>
      </c>
    </row>
    <row r="1052" spans="1:18" x14ac:dyDescent="0.3">
      <c r="A1052">
        <f>VALUE(LEFT('SBB FNF CDEC Data'!L1052,4))</f>
        <v>2009</v>
      </c>
      <c r="B1052">
        <f>VALUE(RIGHT(LEFT('SBB FNF CDEC Data'!L1052,6),2))</f>
        <v>4</v>
      </c>
      <c r="C1052">
        <f t="shared" si="80"/>
        <v>2009</v>
      </c>
      <c r="F1052" s="13">
        <f t="shared" si="81"/>
        <v>0</v>
      </c>
      <c r="J1052" s="13">
        <f t="shared" si="82"/>
        <v>0</v>
      </c>
      <c r="N1052" s="13">
        <f t="shared" si="83"/>
        <v>0</v>
      </c>
      <c r="R1052" s="13">
        <f t="shared" si="84"/>
        <v>0</v>
      </c>
    </row>
    <row r="1053" spans="1:18" x14ac:dyDescent="0.3">
      <c r="A1053">
        <f>VALUE(LEFT('SBB FNF CDEC Data'!L1053,4))</f>
        <v>2009</v>
      </c>
      <c r="B1053">
        <f>VALUE(RIGHT(LEFT('SBB FNF CDEC Data'!L1053,6),2))</f>
        <v>5</v>
      </c>
      <c r="C1053">
        <f t="shared" si="80"/>
        <v>2009</v>
      </c>
      <c r="F1053" s="13">
        <f t="shared" si="81"/>
        <v>0</v>
      </c>
      <c r="J1053" s="13">
        <f t="shared" si="82"/>
        <v>0</v>
      </c>
      <c r="N1053" s="13">
        <f t="shared" si="83"/>
        <v>0</v>
      </c>
      <c r="R1053" s="13">
        <f t="shared" si="84"/>
        <v>0</v>
      </c>
    </row>
    <row r="1054" spans="1:18" x14ac:dyDescent="0.3">
      <c r="A1054">
        <f>VALUE(LEFT('SBB FNF CDEC Data'!L1054,4))</f>
        <v>2009</v>
      </c>
      <c r="B1054">
        <f>VALUE(RIGHT(LEFT('SBB FNF CDEC Data'!L1054,6),2))</f>
        <v>6</v>
      </c>
      <c r="C1054">
        <f t="shared" si="80"/>
        <v>2009</v>
      </c>
      <c r="F1054" s="13">
        <f t="shared" si="81"/>
        <v>0</v>
      </c>
      <c r="J1054" s="13">
        <f t="shared" si="82"/>
        <v>0</v>
      </c>
      <c r="N1054" s="13">
        <f t="shared" si="83"/>
        <v>0</v>
      </c>
      <c r="R1054" s="13">
        <f t="shared" si="84"/>
        <v>0</v>
      </c>
    </row>
    <row r="1055" spans="1:18" x14ac:dyDescent="0.3">
      <c r="A1055">
        <f>VALUE(LEFT('SBB FNF CDEC Data'!L1055,4))</f>
        <v>2009</v>
      </c>
      <c r="B1055">
        <f>VALUE(RIGHT(LEFT('SBB FNF CDEC Data'!L1055,6),2))</f>
        <v>7</v>
      </c>
      <c r="C1055">
        <f t="shared" si="80"/>
        <v>2009</v>
      </c>
      <c r="F1055" s="13">
        <f t="shared" si="81"/>
        <v>0</v>
      </c>
      <c r="J1055" s="13">
        <f t="shared" si="82"/>
        <v>0</v>
      </c>
      <c r="N1055" s="13">
        <f t="shared" si="83"/>
        <v>0</v>
      </c>
      <c r="R1055" s="13">
        <f t="shared" si="84"/>
        <v>0</v>
      </c>
    </row>
    <row r="1056" spans="1:18" x14ac:dyDescent="0.3">
      <c r="A1056">
        <f>VALUE(LEFT('SBB FNF CDEC Data'!L1056,4))</f>
        <v>2009</v>
      </c>
      <c r="B1056">
        <f>VALUE(RIGHT(LEFT('SBB FNF CDEC Data'!L1056,6),2))</f>
        <v>8</v>
      </c>
      <c r="C1056">
        <f t="shared" si="80"/>
        <v>2009</v>
      </c>
      <c r="F1056" s="13">
        <f t="shared" si="81"/>
        <v>0</v>
      </c>
      <c r="J1056" s="13">
        <f t="shared" si="82"/>
        <v>0</v>
      </c>
      <c r="N1056" s="13">
        <f t="shared" si="83"/>
        <v>0</v>
      </c>
      <c r="R1056" s="13">
        <f t="shared" si="84"/>
        <v>0</v>
      </c>
    </row>
    <row r="1057" spans="1:18" x14ac:dyDescent="0.3">
      <c r="A1057">
        <f>VALUE(LEFT('SBB FNF CDEC Data'!L1057,4))</f>
        <v>2009</v>
      </c>
      <c r="B1057">
        <f>VALUE(RIGHT(LEFT('SBB FNF CDEC Data'!L1057,6),2))</f>
        <v>9</v>
      </c>
      <c r="C1057">
        <f t="shared" si="80"/>
        <v>2009</v>
      </c>
      <c r="F1057" s="13">
        <f t="shared" si="81"/>
        <v>0</v>
      </c>
      <c r="J1057" s="13">
        <f t="shared" si="82"/>
        <v>0</v>
      </c>
      <c r="N1057" s="13">
        <f t="shared" si="83"/>
        <v>0</v>
      </c>
      <c r="R1057" s="13">
        <f t="shared" si="84"/>
        <v>0</v>
      </c>
    </row>
    <row r="1058" spans="1:18" x14ac:dyDescent="0.3">
      <c r="A1058">
        <f>VALUE(LEFT('SBB FNF CDEC Data'!L1058,4))</f>
        <v>2009</v>
      </c>
      <c r="B1058">
        <f>VALUE(RIGHT(LEFT('SBB FNF CDEC Data'!L1058,6),2))</f>
        <v>10</v>
      </c>
      <c r="C1058">
        <f t="shared" si="80"/>
        <v>2010</v>
      </c>
      <c r="F1058" s="13">
        <f t="shared" si="81"/>
        <v>0</v>
      </c>
      <c r="J1058" s="13">
        <f t="shared" si="82"/>
        <v>0</v>
      </c>
      <c r="N1058" s="13">
        <f t="shared" si="83"/>
        <v>0</v>
      </c>
      <c r="R1058" s="13">
        <f t="shared" si="84"/>
        <v>0</v>
      </c>
    </row>
    <row r="1059" spans="1:18" x14ac:dyDescent="0.3">
      <c r="A1059">
        <f>VALUE(LEFT('SBB FNF CDEC Data'!L1059,4))</f>
        <v>2009</v>
      </c>
      <c r="B1059">
        <f>VALUE(RIGHT(LEFT('SBB FNF CDEC Data'!L1059,6),2))</f>
        <v>11</v>
      </c>
      <c r="C1059">
        <f t="shared" si="80"/>
        <v>2010</v>
      </c>
      <c r="F1059" s="13">
        <f t="shared" si="81"/>
        <v>0</v>
      </c>
      <c r="J1059" s="13">
        <f t="shared" si="82"/>
        <v>0</v>
      </c>
      <c r="N1059" s="13">
        <f t="shared" si="83"/>
        <v>0</v>
      </c>
      <c r="R1059" s="13">
        <f t="shared" si="84"/>
        <v>0</v>
      </c>
    </row>
    <row r="1060" spans="1:18" x14ac:dyDescent="0.3">
      <c r="A1060">
        <f>VALUE(LEFT('SBB FNF CDEC Data'!L1060,4))</f>
        <v>2009</v>
      </c>
      <c r="B1060">
        <f>VALUE(RIGHT(LEFT('SBB FNF CDEC Data'!L1060,6),2))</f>
        <v>12</v>
      </c>
      <c r="C1060">
        <f t="shared" si="80"/>
        <v>2010</v>
      </c>
      <c r="F1060" s="13">
        <f t="shared" si="81"/>
        <v>0</v>
      </c>
      <c r="J1060" s="13">
        <f t="shared" si="82"/>
        <v>0</v>
      </c>
      <c r="N1060" s="13">
        <f t="shared" si="83"/>
        <v>0</v>
      </c>
      <c r="R1060" s="13">
        <f t="shared" si="84"/>
        <v>0</v>
      </c>
    </row>
    <row r="1061" spans="1:18" x14ac:dyDescent="0.3">
      <c r="A1061">
        <f>VALUE(LEFT('SBB FNF CDEC Data'!L1061,4))</f>
        <v>2010</v>
      </c>
      <c r="B1061">
        <f>VALUE(RIGHT(LEFT('SBB FNF CDEC Data'!L1061,6),2))</f>
        <v>1</v>
      </c>
      <c r="C1061">
        <f t="shared" si="80"/>
        <v>2010</v>
      </c>
      <c r="F1061" s="13">
        <f t="shared" si="81"/>
        <v>0</v>
      </c>
      <c r="J1061" s="13">
        <f t="shared" si="82"/>
        <v>0</v>
      </c>
      <c r="N1061" s="13">
        <f t="shared" si="83"/>
        <v>0</v>
      </c>
      <c r="R1061" s="13">
        <f t="shared" si="84"/>
        <v>0</v>
      </c>
    </row>
    <row r="1062" spans="1:18" x14ac:dyDescent="0.3">
      <c r="A1062">
        <f>VALUE(LEFT('SBB FNF CDEC Data'!L1062,4))</f>
        <v>2010</v>
      </c>
      <c r="B1062">
        <f>VALUE(RIGHT(LEFT('SBB FNF CDEC Data'!L1062,6),2))</f>
        <v>2</v>
      </c>
      <c r="C1062">
        <f t="shared" si="80"/>
        <v>2010</v>
      </c>
      <c r="F1062" s="13">
        <f t="shared" si="81"/>
        <v>0</v>
      </c>
      <c r="J1062" s="13">
        <f t="shared" si="82"/>
        <v>0</v>
      </c>
      <c r="N1062" s="13">
        <f t="shared" si="83"/>
        <v>0</v>
      </c>
      <c r="R1062" s="13">
        <f t="shared" si="84"/>
        <v>0</v>
      </c>
    </row>
    <row r="1063" spans="1:18" x14ac:dyDescent="0.3">
      <c r="A1063">
        <f>VALUE(LEFT('SBB FNF CDEC Data'!L1063,4))</f>
        <v>2010</v>
      </c>
      <c r="B1063">
        <f>VALUE(RIGHT(LEFT('SBB FNF CDEC Data'!L1063,6),2))</f>
        <v>3</v>
      </c>
      <c r="C1063">
        <f t="shared" si="80"/>
        <v>2010</v>
      </c>
      <c r="F1063" s="13">
        <f t="shared" si="81"/>
        <v>0</v>
      </c>
      <c r="J1063" s="13">
        <f t="shared" si="82"/>
        <v>0</v>
      </c>
      <c r="N1063" s="13">
        <f t="shared" si="83"/>
        <v>0</v>
      </c>
      <c r="R1063" s="13">
        <f t="shared" si="84"/>
        <v>0</v>
      </c>
    </row>
    <row r="1064" spans="1:18" x14ac:dyDescent="0.3">
      <c r="A1064">
        <f>VALUE(LEFT('SBB FNF CDEC Data'!L1064,4))</f>
        <v>2010</v>
      </c>
      <c r="B1064">
        <f>VALUE(RIGHT(LEFT('SBB FNF CDEC Data'!L1064,6),2))</f>
        <v>4</v>
      </c>
      <c r="C1064">
        <f t="shared" si="80"/>
        <v>2010</v>
      </c>
      <c r="F1064" s="13">
        <f t="shared" si="81"/>
        <v>0</v>
      </c>
      <c r="J1064" s="13">
        <f t="shared" si="82"/>
        <v>0</v>
      </c>
      <c r="N1064" s="13">
        <f t="shared" si="83"/>
        <v>0</v>
      </c>
      <c r="R1064" s="13">
        <f t="shared" si="84"/>
        <v>0</v>
      </c>
    </row>
    <row r="1065" spans="1:18" x14ac:dyDescent="0.3">
      <c r="A1065">
        <f>VALUE(LEFT('SBB FNF CDEC Data'!L1065,4))</f>
        <v>2010</v>
      </c>
      <c r="B1065">
        <f>VALUE(RIGHT(LEFT('SBB FNF CDEC Data'!L1065,6),2))</f>
        <v>5</v>
      </c>
      <c r="C1065">
        <f t="shared" si="80"/>
        <v>2010</v>
      </c>
      <c r="F1065" s="13">
        <f t="shared" si="81"/>
        <v>0</v>
      </c>
      <c r="J1065" s="13">
        <f t="shared" si="82"/>
        <v>0</v>
      </c>
      <c r="N1065" s="13">
        <f t="shared" si="83"/>
        <v>0</v>
      </c>
      <c r="R1065" s="13">
        <f t="shared" si="84"/>
        <v>0</v>
      </c>
    </row>
    <row r="1066" spans="1:18" x14ac:dyDescent="0.3">
      <c r="A1066">
        <f>VALUE(LEFT('SBB FNF CDEC Data'!L1066,4))</f>
        <v>2010</v>
      </c>
      <c r="B1066">
        <f>VALUE(RIGHT(LEFT('SBB FNF CDEC Data'!L1066,6),2))</f>
        <v>6</v>
      </c>
      <c r="C1066">
        <f t="shared" si="80"/>
        <v>2010</v>
      </c>
      <c r="F1066" s="13">
        <f t="shared" si="81"/>
        <v>0</v>
      </c>
      <c r="J1066" s="13">
        <f t="shared" si="82"/>
        <v>0</v>
      </c>
      <c r="N1066" s="13">
        <f t="shared" si="83"/>
        <v>0</v>
      </c>
      <c r="R1066" s="13">
        <f t="shared" si="84"/>
        <v>0</v>
      </c>
    </row>
    <row r="1067" spans="1:18" x14ac:dyDescent="0.3">
      <c r="A1067">
        <f>VALUE(LEFT('SBB FNF CDEC Data'!L1067,4))</f>
        <v>2010</v>
      </c>
      <c r="B1067">
        <f>VALUE(RIGHT(LEFT('SBB FNF CDEC Data'!L1067,6),2))</f>
        <v>7</v>
      </c>
      <c r="C1067">
        <f t="shared" si="80"/>
        <v>2010</v>
      </c>
      <c r="F1067" s="13">
        <f t="shared" si="81"/>
        <v>0</v>
      </c>
      <c r="J1067" s="13">
        <f t="shared" si="82"/>
        <v>0</v>
      </c>
      <c r="N1067" s="13">
        <f t="shared" si="83"/>
        <v>0</v>
      </c>
      <c r="R1067" s="13">
        <f t="shared" si="84"/>
        <v>0</v>
      </c>
    </row>
    <row r="1068" spans="1:18" x14ac:dyDescent="0.3">
      <c r="A1068">
        <f>VALUE(LEFT('SBB FNF CDEC Data'!L1068,4))</f>
        <v>2010</v>
      </c>
      <c r="B1068">
        <f>VALUE(RIGHT(LEFT('SBB FNF CDEC Data'!L1068,6),2))</f>
        <v>8</v>
      </c>
      <c r="C1068">
        <f t="shared" si="80"/>
        <v>2010</v>
      </c>
      <c r="F1068" s="13">
        <f t="shared" si="81"/>
        <v>0</v>
      </c>
      <c r="J1068" s="13">
        <f t="shared" si="82"/>
        <v>0</v>
      </c>
      <c r="N1068" s="13">
        <f t="shared" si="83"/>
        <v>0</v>
      </c>
      <c r="R1068" s="13">
        <f t="shared" si="84"/>
        <v>0</v>
      </c>
    </row>
    <row r="1069" spans="1:18" x14ac:dyDescent="0.3">
      <c r="A1069">
        <f>VALUE(LEFT('SBB FNF CDEC Data'!L1069,4))</f>
        <v>2010</v>
      </c>
      <c r="B1069">
        <f>VALUE(RIGHT(LEFT('SBB FNF CDEC Data'!L1069,6),2))</f>
        <v>9</v>
      </c>
      <c r="C1069">
        <f t="shared" si="80"/>
        <v>2010</v>
      </c>
      <c r="F1069" s="13">
        <f t="shared" si="81"/>
        <v>0</v>
      </c>
      <c r="J1069" s="13">
        <f t="shared" si="82"/>
        <v>0</v>
      </c>
      <c r="N1069" s="13">
        <f t="shared" si="83"/>
        <v>0</v>
      </c>
      <c r="R1069" s="13">
        <f t="shared" si="84"/>
        <v>0</v>
      </c>
    </row>
    <row r="1070" spans="1:18" x14ac:dyDescent="0.3">
      <c r="A1070">
        <f>VALUE(LEFT('SBB FNF CDEC Data'!L1070,4))</f>
        <v>2010</v>
      </c>
      <c r="B1070">
        <f>VALUE(RIGHT(LEFT('SBB FNF CDEC Data'!L1070,6),2))</f>
        <v>10</v>
      </c>
      <c r="C1070">
        <f t="shared" si="80"/>
        <v>2011</v>
      </c>
      <c r="F1070" s="13">
        <f t="shared" si="81"/>
        <v>0</v>
      </c>
      <c r="J1070" s="13">
        <f t="shared" si="82"/>
        <v>0</v>
      </c>
      <c r="N1070" s="13">
        <f t="shared" si="83"/>
        <v>0</v>
      </c>
      <c r="R1070" s="13">
        <f t="shared" si="84"/>
        <v>0</v>
      </c>
    </row>
    <row r="1071" spans="1:18" x14ac:dyDescent="0.3">
      <c r="A1071">
        <f>VALUE(LEFT('SBB FNF CDEC Data'!L1071,4))</f>
        <v>2010</v>
      </c>
      <c r="B1071">
        <f>VALUE(RIGHT(LEFT('SBB FNF CDEC Data'!L1071,6),2))</f>
        <v>11</v>
      </c>
      <c r="C1071">
        <f t="shared" si="80"/>
        <v>2011</v>
      </c>
      <c r="F1071" s="13">
        <f t="shared" si="81"/>
        <v>0</v>
      </c>
      <c r="J1071" s="13">
        <f t="shared" si="82"/>
        <v>0</v>
      </c>
      <c r="N1071" s="13">
        <f t="shared" si="83"/>
        <v>0</v>
      </c>
      <c r="R1071" s="13">
        <f t="shared" si="84"/>
        <v>0</v>
      </c>
    </row>
    <row r="1072" spans="1:18" x14ac:dyDescent="0.3">
      <c r="A1072">
        <f>VALUE(LEFT('SBB FNF CDEC Data'!L1072,4))</f>
        <v>2010</v>
      </c>
      <c r="B1072">
        <f>VALUE(RIGHT(LEFT('SBB FNF CDEC Data'!L1072,6),2))</f>
        <v>12</v>
      </c>
      <c r="C1072">
        <f t="shared" si="80"/>
        <v>2011</v>
      </c>
      <c r="F1072" s="13">
        <f t="shared" si="81"/>
        <v>0</v>
      </c>
      <c r="J1072" s="13">
        <f t="shared" si="82"/>
        <v>0</v>
      </c>
      <c r="N1072" s="13">
        <f t="shared" si="83"/>
        <v>0</v>
      </c>
      <c r="R1072" s="13">
        <f t="shared" si="84"/>
        <v>0</v>
      </c>
    </row>
    <row r="1073" spans="1:18" x14ac:dyDescent="0.3">
      <c r="A1073">
        <f>VALUE(LEFT('SBB FNF CDEC Data'!L1073,4))</f>
        <v>2011</v>
      </c>
      <c r="B1073">
        <f>VALUE(RIGHT(LEFT('SBB FNF CDEC Data'!L1073,6),2))</f>
        <v>1</v>
      </c>
      <c r="C1073">
        <f t="shared" si="80"/>
        <v>2011</v>
      </c>
      <c r="F1073" s="13">
        <f t="shared" si="81"/>
        <v>0</v>
      </c>
      <c r="J1073" s="13">
        <f t="shared" si="82"/>
        <v>0</v>
      </c>
      <c r="N1073" s="13">
        <f t="shared" si="83"/>
        <v>0</v>
      </c>
      <c r="R1073" s="13">
        <f t="shared" si="84"/>
        <v>0</v>
      </c>
    </row>
    <row r="1074" spans="1:18" x14ac:dyDescent="0.3">
      <c r="A1074">
        <f>VALUE(LEFT('SBB FNF CDEC Data'!L1074,4))</f>
        <v>2011</v>
      </c>
      <c r="B1074">
        <f>VALUE(RIGHT(LEFT('SBB FNF CDEC Data'!L1074,6),2))</f>
        <v>2</v>
      </c>
      <c r="C1074">
        <f t="shared" si="80"/>
        <v>2011</v>
      </c>
      <c r="F1074" s="13">
        <f t="shared" si="81"/>
        <v>0</v>
      </c>
      <c r="J1074" s="13">
        <f t="shared" si="82"/>
        <v>0</v>
      </c>
      <c r="N1074" s="13">
        <f t="shared" si="83"/>
        <v>0</v>
      </c>
      <c r="R1074" s="13">
        <f t="shared" si="84"/>
        <v>0</v>
      </c>
    </row>
    <row r="1075" spans="1:18" x14ac:dyDescent="0.3">
      <c r="A1075">
        <f>VALUE(LEFT('SBB FNF CDEC Data'!L1075,4))</f>
        <v>2011</v>
      </c>
      <c r="B1075">
        <f>VALUE(RIGHT(LEFT('SBB FNF CDEC Data'!L1075,6),2))</f>
        <v>3</v>
      </c>
      <c r="C1075">
        <f t="shared" si="80"/>
        <v>2011</v>
      </c>
      <c r="F1075" s="13">
        <f t="shared" si="81"/>
        <v>0</v>
      </c>
      <c r="J1075" s="13">
        <f t="shared" si="82"/>
        <v>0</v>
      </c>
      <c r="N1075" s="13">
        <f t="shared" si="83"/>
        <v>0</v>
      </c>
      <c r="R1075" s="13">
        <f t="shared" si="84"/>
        <v>0</v>
      </c>
    </row>
    <row r="1076" spans="1:18" x14ac:dyDescent="0.3">
      <c r="A1076">
        <f>VALUE(LEFT('SBB FNF CDEC Data'!L1076,4))</f>
        <v>2011</v>
      </c>
      <c r="B1076">
        <f>VALUE(RIGHT(LEFT('SBB FNF CDEC Data'!L1076,6),2))</f>
        <v>4</v>
      </c>
      <c r="C1076">
        <f t="shared" si="80"/>
        <v>2011</v>
      </c>
      <c r="F1076" s="13">
        <f t="shared" si="81"/>
        <v>0</v>
      </c>
      <c r="J1076" s="13">
        <f t="shared" si="82"/>
        <v>0</v>
      </c>
      <c r="N1076" s="13">
        <f t="shared" si="83"/>
        <v>0</v>
      </c>
      <c r="R1076" s="13">
        <f t="shared" si="84"/>
        <v>0</v>
      </c>
    </row>
    <row r="1077" spans="1:18" x14ac:dyDescent="0.3">
      <c r="A1077">
        <f>VALUE(LEFT('SBB FNF CDEC Data'!L1077,4))</f>
        <v>2011</v>
      </c>
      <c r="B1077">
        <f>VALUE(RIGHT(LEFT('SBB FNF CDEC Data'!L1077,6),2))</f>
        <v>5</v>
      </c>
      <c r="C1077">
        <f t="shared" si="80"/>
        <v>2011</v>
      </c>
      <c r="F1077" s="13">
        <f t="shared" si="81"/>
        <v>0</v>
      </c>
      <c r="J1077" s="13">
        <f t="shared" si="82"/>
        <v>0</v>
      </c>
      <c r="N1077" s="13">
        <f t="shared" si="83"/>
        <v>0</v>
      </c>
      <c r="R1077" s="13">
        <f t="shared" si="84"/>
        <v>0</v>
      </c>
    </row>
    <row r="1078" spans="1:18" x14ac:dyDescent="0.3">
      <c r="A1078">
        <f>VALUE(LEFT('SBB FNF CDEC Data'!L1078,4))</f>
        <v>2011</v>
      </c>
      <c r="B1078">
        <f>VALUE(RIGHT(LEFT('SBB FNF CDEC Data'!L1078,6),2))</f>
        <v>6</v>
      </c>
      <c r="C1078">
        <f t="shared" si="80"/>
        <v>2011</v>
      </c>
      <c r="F1078" s="13">
        <f t="shared" si="81"/>
        <v>0</v>
      </c>
      <c r="J1078" s="13">
        <f t="shared" si="82"/>
        <v>0</v>
      </c>
      <c r="N1078" s="13">
        <f t="shared" si="83"/>
        <v>0</v>
      </c>
      <c r="R1078" s="13">
        <f t="shared" si="84"/>
        <v>0</v>
      </c>
    </row>
    <row r="1079" spans="1:18" x14ac:dyDescent="0.3">
      <c r="A1079">
        <f>VALUE(LEFT('SBB FNF CDEC Data'!L1079,4))</f>
        <v>2011</v>
      </c>
      <c r="B1079">
        <f>VALUE(RIGHT(LEFT('SBB FNF CDEC Data'!L1079,6),2))</f>
        <v>7</v>
      </c>
      <c r="C1079">
        <f t="shared" si="80"/>
        <v>2011</v>
      </c>
      <c r="F1079" s="13">
        <f t="shared" si="81"/>
        <v>0</v>
      </c>
      <c r="J1079" s="13">
        <f t="shared" si="82"/>
        <v>0</v>
      </c>
      <c r="N1079" s="13">
        <f t="shared" si="83"/>
        <v>0</v>
      </c>
      <c r="R1079" s="13">
        <f t="shared" si="84"/>
        <v>0</v>
      </c>
    </row>
    <row r="1080" spans="1:18" x14ac:dyDescent="0.3">
      <c r="A1080">
        <f>VALUE(LEFT('SBB FNF CDEC Data'!L1080,4))</f>
        <v>2011</v>
      </c>
      <c r="B1080">
        <f>VALUE(RIGHT(LEFT('SBB FNF CDEC Data'!L1080,6),2))</f>
        <v>8</v>
      </c>
      <c r="C1080">
        <f t="shared" si="80"/>
        <v>2011</v>
      </c>
      <c r="F1080" s="13">
        <f t="shared" si="81"/>
        <v>0</v>
      </c>
      <c r="J1080" s="13">
        <f t="shared" si="82"/>
        <v>0</v>
      </c>
      <c r="N1080" s="13">
        <f t="shared" si="83"/>
        <v>0</v>
      </c>
      <c r="R1080" s="13">
        <f t="shared" si="84"/>
        <v>0</v>
      </c>
    </row>
    <row r="1081" spans="1:18" x14ac:dyDescent="0.3">
      <c r="A1081">
        <f>VALUE(LEFT('SBB FNF CDEC Data'!L1081,4))</f>
        <v>2011</v>
      </c>
      <c r="B1081">
        <f>VALUE(RIGHT(LEFT('SBB FNF CDEC Data'!L1081,6),2))</f>
        <v>9</v>
      </c>
      <c r="C1081">
        <f t="shared" si="80"/>
        <v>2011</v>
      </c>
      <c r="F1081" s="13">
        <f t="shared" si="81"/>
        <v>0</v>
      </c>
      <c r="J1081" s="13">
        <f t="shared" si="82"/>
        <v>0</v>
      </c>
      <c r="N1081" s="13">
        <f t="shared" si="83"/>
        <v>0</v>
      </c>
      <c r="R1081" s="13">
        <f t="shared" si="84"/>
        <v>0</v>
      </c>
    </row>
    <row r="1082" spans="1:18" x14ac:dyDescent="0.3">
      <c r="A1082">
        <f>VALUE(LEFT('SBB FNF CDEC Data'!L1082,4))</f>
        <v>2011</v>
      </c>
      <c r="B1082">
        <f>VALUE(RIGHT(LEFT('SBB FNF CDEC Data'!L1082,6),2))</f>
        <v>10</v>
      </c>
      <c r="C1082">
        <f t="shared" si="80"/>
        <v>2012</v>
      </c>
      <c r="F1082" s="13">
        <f t="shared" si="81"/>
        <v>0</v>
      </c>
      <c r="J1082" s="13">
        <f t="shared" si="82"/>
        <v>0</v>
      </c>
      <c r="N1082" s="13">
        <f t="shared" si="83"/>
        <v>0</v>
      </c>
      <c r="R1082" s="13">
        <f t="shared" si="84"/>
        <v>0</v>
      </c>
    </row>
    <row r="1083" spans="1:18" x14ac:dyDescent="0.3">
      <c r="A1083">
        <f>VALUE(LEFT('SBB FNF CDEC Data'!L1083,4))</f>
        <v>2011</v>
      </c>
      <c r="B1083">
        <f>VALUE(RIGHT(LEFT('SBB FNF CDEC Data'!L1083,6),2))</f>
        <v>11</v>
      </c>
      <c r="C1083">
        <f t="shared" si="80"/>
        <v>2012</v>
      </c>
      <c r="F1083" s="13">
        <f t="shared" si="81"/>
        <v>0</v>
      </c>
      <c r="J1083" s="13">
        <f t="shared" si="82"/>
        <v>0</v>
      </c>
      <c r="N1083" s="13">
        <f t="shared" si="83"/>
        <v>0</v>
      </c>
      <c r="R1083" s="13">
        <f t="shared" si="84"/>
        <v>0</v>
      </c>
    </row>
    <row r="1084" spans="1:18" x14ac:dyDescent="0.3">
      <c r="A1084">
        <f>VALUE(LEFT('SBB FNF CDEC Data'!L1084,4))</f>
        <v>2011</v>
      </c>
      <c r="B1084">
        <f>VALUE(RIGHT(LEFT('SBB FNF CDEC Data'!L1084,6),2))</f>
        <v>12</v>
      </c>
      <c r="C1084">
        <f t="shared" si="80"/>
        <v>2012</v>
      </c>
      <c r="F1084" s="13">
        <f t="shared" si="81"/>
        <v>0</v>
      </c>
      <c r="J1084" s="13">
        <f t="shared" si="82"/>
        <v>0</v>
      </c>
      <c r="N1084" s="13">
        <f t="shared" si="83"/>
        <v>0</v>
      </c>
      <c r="R1084" s="13">
        <f t="shared" si="84"/>
        <v>0</v>
      </c>
    </row>
    <row r="1085" spans="1:18" x14ac:dyDescent="0.3">
      <c r="A1085">
        <f>VALUE(LEFT('SBB FNF CDEC Data'!L1085,4))</f>
        <v>2012</v>
      </c>
      <c r="B1085">
        <f>VALUE(RIGHT(LEFT('SBB FNF CDEC Data'!L1085,6),2))</f>
        <v>1</v>
      </c>
      <c r="C1085">
        <f t="shared" si="80"/>
        <v>2012</v>
      </c>
      <c r="F1085" s="13">
        <f t="shared" si="81"/>
        <v>0</v>
      </c>
      <c r="J1085" s="13">
        <f t="shared" si="82"/>
        <v>0</v>
      </c>
      <c r="N1085" s="13">
        <f t="shared" si="83"/>
        <v>0</v>
      </c>
      <c r="R1085" s="13">
        <f t="shared" si="84"/>
        <v>0</v>
      </c>
    </row>
    <row r="1086" spans="1:18" x14ac:dyDescent="0.3">
      <c r="A1086">
        <f>VALUE(LEFT('SBB FNF CDEC Data'!L1086,4))</f>
        <v>2012</v>
      </c>
      <c r="B1086">
        <f>VALUE(RIGHT(LEFT('SBB FNF CDEC Data'!L1086,6),2))</f>
        <v>2</v>
      </c>
      <c r="C1086">
        <f t="shared" si="80"/>
        <v>2012</v>
      </c>
      <c r="F1086" s="13">
        <f t="shared" si="81"/>
        <v>0</v>
      </c>
      <c r="J1086" s="13">
        <f t="shared" si="82"/>
        <v>0</v>
      </c>
      <c r="N1086" s="13">
        <f t="shared" si="83"/>
        <v>0</v>
      </c>
      <c r="R1086" s="13">
        <f t="shared" si="84"/>
        <v>0</v>
      </c>
    </row>
    <row r="1087" spans="1:18" x14ac:dyDescent="0.3">
      <c r="A1087">
        <f>VALUE(LEFT('SBB FNF CDEC Data'!L1087,4))</f>
        <v>2012</v>
      </c>
      <c r="B1087">
        <f>VALUE(RIGHT(LEFT('SBB FNF CDEC Data'!L1087,6),2))</f>
        <v>3</v>
      </c>
      <c r="C1087">
        <f t="shared" si="80"/>
        <v>2012</v>
      </c>
      <c r="F1087" s="13">
        <f t="shared" si="81"/>
        <v>0</v>
      </c>
      <c r="J1087" s="13">
        <f t="shared" si="82"/>
        <v>0</v>
      </c>
      <c r="N1087" s="13">
        <f t="shared" si="83"/>
        <v>0</v>
      </c>
      <c r="R1087" s="13">
        <f t="shared" si="84"/>
        <v>0</v>
      </c>
    </row>
    <row r="1088" spans="1:18" x14ac:dyDescent="0.3">
      <c r="A1088">
        <f>VALUE(LEFT('SBB FNF CDEC Data'!L1088,4))</f>
        <v>2012</v>
      </c>
      <c r="B1088">
        <f>VALUE(RIGHT(LEFT('SBB FNF CDEC Data'!L1088,6),2))</f>
        <v>4</v>
      </c>
      <c r="C1088">
        <f t="shared" si="80"/>
        <v>2012</v>
      </c>
      <c r="F1088" s="13">
        <f t="shared" si="81"/>
        <v>0</v>
      </c>
      <c r="J1088" s="13">
        <f t="shared" si="82"/>
        <v>0</v>
      </c>
      <c r="N1088" s="13">
        <f t="shared" si="83"/>
        <v>0</v>
      </c>
      <c r="R1088" s="13">
        <f t="shared" si="84"/>
        <v>0</v>
      </c>
    </row>
    <row r="1089" spans="1:18" x14ac:dyDescent="0.3">
      <c r="A1089">
        <f>VALUE(LEFT('SBB FNF CDEC Data'!L1089,4))</f>
        <v>2012</v>
      </c>
      <c r="B1089">
        <f>VALUE(RIGHT(LEFT('SBB FNF CDEC Data'!L1089,6),2))</f>
        <v>5</v>
      </c>
      <c r="C1089">
        <f t="shared" si="80"/>
        <v>2012</v>
      </c>
      <c r="F1089" s="13">
        <f t="shared" si="81"/>
        <v>0</v>
      </c>
      <c r="J1089" s="13">
        <f t="shared" si="82"/>
        <v>0</v>
      </c>
      <c r="N1089" s="13">
        <f t="shared" si="83"/>
        <v>0</v>
      </c>
      <c r="R1089" s="13">
        <f t="shared" si="84"/>
        <v>0</v>
      </c>
    </row>
    <row r="1090" spans="1:18" x14ac:dyDescent="0.3">
      <c r="A1090">
        <f>VALUE(LEFT('SBB FNF CDEC Data'!L1090,4))</f>
        <v>2012</v>
      </c>
      <c r="B1090">
        <f>VALUE(RIGHT(LEFT('SBB FNF CDEC Data'!L1090,6),2))</f>
        <v>6</v>
      </c>
      <c r="C1090">
        <f t="shared" si="80"/>
        <v>2012</v>
      </c>
      <c r="F1090" s="13">
        <f t="shared" si="81"/>
        <v>0</v>
      </c>
      <c r="J1090" s="13">
        <f t="shared" si="82"/>
        <v>0</v>
      </c>
      <c r="N1090" s="13">
        <f t="shared" si="83"/>
        <v>0</v>
      </c>
      <c r="R1090" s="13">
        <f t="shared" si="84"/>
        <v>0</v>
      </c>
    </row>
    <row r="1091" spans="1:18" x14ac:dyDescent="0.3">
      <c r="A1091">
        <f>VALUE(LEFT('SBB FNF CDEC Data'!L1091,4))</f>
        <v>2012</v>
      </c>
      <c r="B1091">
        <f>VALUE(RIGHT(LEFT('SBB FNF CDEC Data'!L1091,6),2))</f>
        <v>7</v>
      </c>
      <c r="C1091">
        <f t="shared" ref="C1091:C1154" si="85">IF(B1091&gt;=10,A1091+1,A1091)</f>
        <v>2012</v>
      </c>
      <c r="F1091" s="13">
        <f t="shared" si="81"/>
        <v>0</v>
      </c>
      <c r="J1091" s="13">
        <f t="shared" si="82"/>
        <v>0</v>
      </c>
      <c r="N1091" s="13">
        <f t="shared" si="83"/>
        <v>0</v>
      </c>
      <c r="R1091" s="13">
        <f t="shared" si="84"/>
        <v>0</v>
      </c>
    </row>
    <row r="1092" spans="1:18" x14ac:dyDescent="0.3">
      <c r="A1092">
        <f>VALUE(LEFT('SBB FNF CDEC Data'!L1092,4))</f>
        <v>2012</v>
      </c>
      <c r="B1092">
        <f>VALUE(RIGHT(LEFT('SBB FNF CDEC Data'!L1092,6),2))</f>
        <v>8</v>
      </c>
      <c r="C1092">
        <f t="shared" si="85"/>
        <v>2012</v>
      </c>
      <c r="F1092" s="13">
        <f t="shared" ref="F1092:F1155" si="86">(E1092-G1092)-(D1092-D1091)</f>
        <v>0</v>
      </c>
      <c r="J1092" s="13">
        <f t="shared" ref="J1092:J1155" si="87">(I1092-K1092)-(H1092-H1091)</f>
        <v>0</v>
      </c>
      <c r="N1092" s="13">
        <f t="shared" ref="N1092:N1155" si="88">(M1092-O1092)-(L1092-L1091)</f>
        <v>0</v>
      </c>
      <c r="R1092" s="13">
        <f t="shared" ref="R1092:R1155" si="89">(Q1092-S1092)-(P1092-P1091)</f>
        <v>0</v>
      </c>
    </row>
    <row r="1093" spans="1:18" x14ac:dyDescent="0.3">
      <c r="A1093">
        <f>VALUE(LEFT('SBB FNF CDEC Data'!L1093,4))</f>
        <v>2012</v>
      </c>
      <c r="B1093">
        <f>VALUE(RIGHT(LEFT('SBB FNF CDEC Data'!L1093,6),2))</f>
        <v>9</v>
      </c>
      <c r="C1093">
        <f t="shared" si="85"/>
        <v>2012</v>
      </c>
      <c r="F1093" s="13">
        <f t="shared" si="86"/>
        <v>0</v>
      </c>
      <c r="J1093" s="13">
        <f t="shared" si="87"/>
        <v>0</v>
      </c>
      <c r="N1093" s="13">
        <f t="shared" si="88"/>
        <v>0</v>
      </c>
      <c r="R1093" s="13">
        <f t="shared" si="89"/>
        <v>0</v>
      </c>
    </row>
    <row r="1094" spans="1:18" x14ac:dyDescent="0.3">
      <c r="A1094">
        <f>VALUE(LEFT('SBB FNF CDEC Data'!L1094,4))</f>
        <v>2012</v>
      </c>
      <c r="B1094">
        <f>VALUE(RIGHT(LEFT('SBB FNF CDEC Data'!L1094,6),2))</f>
        <v>10</v>
      </c>
      <c r="C1094">
        <f t="shared" si="85"/>
        <v>2013</v>
      </c>
      <c r="F1094" s="13">
        <f t="shared" si="86"/>
        <v>0</v>
      </c>
      <c r="J1094" s="13">
        <f t="shared" si="87"/>
        <v>0</v>
      </c>
      <c r="N1094" s="13">
        <f t="shared" si="88"/>
        <v>0</v>
      </c>
      <c r="R1094" s="13">
        <f t="shared" si="89"/>
        <v>0</v>
      </c>
    </row>
    <row r="1095" spans="1:18" x14ac:dyDescent="0.3">
      <c r="A1095">
        <f>VALUE(LEFT('SBB FNF CDEC Data'!L1095,4))</f>
        <v>2012</v>
      </c>
      <c r="B1095">
        <f>VALUE(RIGHT(LEFT('SBB FNF CDEC Data'!L1095,6),2))</f>
        <v>11</v>
      </c>
      <c r="C1095">
        <f t="shared" si="85"/>
        <v>2013</v>
      </c>
      <c r="F1095" s="13">
        <f t="shared" si="86"/>
        <v>0</v>
      </c>
      <c r="J1095" s="13">
        <f t="shared" si="87"/>
        <v>0</v>
      </c>
      <c r="N1095" s="13">
        <f t="shared" si="88"/>
        <v>0</v>
      </c>
      <c r="R1095" s="13">
        <f t="shared" si="89"/>
        <v>0</v>
      </c>
    </row>
    <row r="1096" spans="1:18" x14ac:dyDescent="0.3">
      <c r="A1096">
        <f>VALUE(LEFT('SBB FNF CDEC Data'!L1096,4))</f>
        <v>2012</v>
      </c>
      <c r="B1096">
        <f>VALUE(RIGHT(LEFT('SBB FNF CDEC Data'!L1096,6),2))</f>
        <v>12</v>
      </c>
      <c r="C1096">
        <f t="shared" si="85"/>
        <v>2013</v>
      </c>
      <c r="F1096" s="13">
        <f t="shared" si="86"/>
        <v>0</v>
      </c>
      <c r="J1096" s="13">
        <f t="shared" si="87"/>
        <v>0</v>
      </c>
      <c r="N1096" s="13">
        <f t="shared" si="88"/>
        <v>0</v>
      </c>
      <c r="R1096" s="13">
        <f t="shared" si="89"/>
        <v>0</v>
      </c>
    </row>
    <row r="1097" spans="1:18" x14ac:dyDescent="0.3">
      <c r="A1097">
        <f>VALUE(LEFT('SBB FNF CDEC Data'!L1097,4))</f>
        <v>2013</v>
      </c>
      <c r="B1097">
        <f>VALUE(RIGHT(LEFT('SBB FNF CDEC Data'!L1097,6),2))</f>
        <v>1</v>
      </c>
      <c r="C1097">
        <f t="shared" si="85"/>
        <v>2013</v>
      </c>
      <c r="F1097" s="13">
        <f t="shared" si="86"/>
        <v>0</v>
      </c>
      <c r="J1097" s="13">
        <f t="shared" si="87"/>
        <v>0</v>
      </c>
      <c r="N1097" s="13">
        <f t="shared" si="88"/>
        <v>0</v>
      </c>
      <c r="R1097" s="13">
        <f t="shared" si="89"/>
        <v>0</v>
      </c>
    </row>
    <row r="1098" spans="1:18" x14ac:dyDescent="0.3">
      <c r="A1098">
        <f>VALUE(LEFT('SBB FNF CDEC Data'!L1098,4))</f>
        <v>2013</v>
      </c>
      <c r="B1098">
        <f>VALUE(RIGHT(LEFT('SBB FNF CDEC Data'!L1098,6),2))</f>
        <v>2</v>
      </c>
      <c r="C1098">
        <f t="shared" si="85"/>
        <v>2013</v>
      </c>
      <c r="F1098" s="13">
        <f t="shared" si="86"/>
        <v>0</v>
      </c>
      <c r="J1098" s="13">
        <f t="shared" si="87"/>
        <v>0</v>
      </c>
      <c r="N1098" s="13">
        <f t="shared" si="88"/>
        <v>0</v>
      </c>
      <c r="R1098" s="13">
        <f t="shared" si="89"/>
        <v>0</v>
      </c>
    </row>
    <row r="1099" spans="1:18" x14ac:dyDescent="0.3">
      <c r="A1099">
        <f>VALUE(LEFT('SBB FNF CDEC Data'!L1099,4))</f>
        <v>2013</v>
      </c>
      <c r="B1099">
        <f>VALUE(RIGHT(LEFT('SBB FNF CDEC Data'!L1099,6),2))</f>
        <v>3</v>
      </c>
      <c r="C1099">
        <f t="shared" si="85"/>
        <v>2013</v>
      </c>
      <c r="F1099" s="13">
        <f t="shared" si="86"/>
        <v>0</v>
      </c>
      <c r="J1099" s="13">
        <f t="shared" si="87"/>
        <v>0</v>
      </c>
      <c r="N1099" s="13">
        <f t="shared" si="88"/>
        <v>0</v>
      </c>
      <c r="R1099" s="13">
        <f t="shared" si="89"/>
        <v>0</v>
      </c>
    </row>
    <row r="1100" spans="1:18" x14ac:dyDescent="0.3">
      <c r="A1100">
        <f>VALUE(LEFT('SBB FNF CDEC Data'!L1100,4))</f>
        <v>2013</v>
      </c>
      <c r="B1100">
        <f>VALUE(RIGHT(LEFT('SBB FNF CDEC Data'!L1100,6),2))</f>
        <v>4</v>
      </c>
      <c r="C1100">
        <f t="shared" si="85"/>
        <v>2013</v>
      </c>
      <c r="F1100" s="13">
        <f t="shared" si="86"/>
        <v>0</v>
      </c>
      <c r="J1100" s="13">
        <f t="shared" si="87"/>
        <v>0</v>
      </c>
      <c r="N1100" s="13">
        <f t="shared" si="88"/>
        <v>0</v>
      </c>
      <c r="R1100" s="13">
        <f t="shared" si="89"/>
        <v>0</v>
      </c>
    </row>
    <row r="1101" spans="1:18" x14ac:dyDescent="0.3">
      <c r="A1101">
        <f>VALUE(LEFT('SBB FNF CDEC Data'!L1101,4))</f>
        <v>2013</v>
      </c>
      <c r="B1101">
        <f>VALUE(RIGHT(LEFT('SBB FNF CDEC Data'!L1101,6),2))</f>
        <v>5</v>
      </c>
      <c r="C1101">
        <f t="shared" si="85"/>
        <v>2013</v>
      </c>
      <c r="F1101" s="13">
        <f t="shared" si="86"/>
        <v>0</v>
      </c>
      <c r="J1101" s="13">
        <f t="shared" si="87"/>
        <v>0</v>
      </c>
      <c r="N1101" s="13">
        <f t="shared" si="88"/>
        <v>0</v>
      </c>
      <c r="R1101" s="13">
        <f t="shared" si="89"/>
        <v>0</v>
      </c>
    </row>
    <row r="1102" spans="1:18" x14ac:dyDescent="0.3">
      <c r="A1102">
        <f>VALUE(LEFT('SBB FNF CDEC Data'!L1102,4))</f>
        <v>2013</v>
      </c>
      <c r="B1102">
        <f>VALUE(RIGHT(LEFT('SBB FNF CDEC Data'!L1102,6),2))</f>
        <v>6</v>
      </c>
      <c r="C1102">
        <f t="shared" si="85"/>
        <v>2013</v>
      </c>
      <c r="F1102" s="13">
        <f t="shared" si="86"/>
        <v>0</v>
      </c>
      <c r="J1102" s="13">
        <f t="shared" si="87"/>
        <v>0</v>
      </c>
      <c r="N1102" s="13">
        <f t="shared" si="88"/>
        <v>0</v>
      </c>
      <c r="R1102" s="13">
        <f t="shared" si="89"/>
        <v>0</v>
      </c>
    </row>
    <row r="1103" spans="1:18" x14ac:dyDescent="0.3">
      <c r="A1103">
        <f>VALUE(LEFT('SBB FNF CDEC Data'!L1103,4))</f>
        <v>2013</v>
      </c>
      <c r="B1103">
        <f>VALUE(RIGHT(LEFT('SBB FNF CDEC Data'!L1103,6),2))</f>
        <v>7</v>
      </c>
      <c r="C1103">
        <f t="shared" si="85"/>
        <v>2013</v>
      </c>
      <c r="F1103" s="13">
        <f t="shared" si="86"/>
        <v>0</v>
      </c>
      <c r="J1103" s="13">
        <f t="shared" si="87"/>
        <v>0</v>
      </c>
      <c r="N1103" s="13">
        <f t="shared" si="88"/>
        <v>0</v>
      </c>
      <c r="R1103" s="13">
        <f t="shared" si="89"/>
        <v>0</v>
      </c>
    </row>
    <row r="1104" spans="1:18" x14ac:dyDescent="0.3">
      <c r="A1104">
        <f>VALUE(LEFT('SBB FNF CDEC Data'!L1104,4))</f>
        <v>2013</v>
      </c>
      <c r="B1104">
        <f>VALUE(RIGHT(LEFT('SBB FNF CDEC Data'!L1104,6),2))</f>
        <v>8</v>
      </c>
      <c r="C1104">
        <f t="shared" si="85"/>
        <v>2013</v>
      </c>
      <c r="F1104" s="13">
        <f t="shared" si="86"/>
        <v>0</v>
      </c>
      <c r="J1104" s="13">
        <f t="shared" si="87"/>
        <v>0</v>
      </c>
      <c r="N1104" s="13">
        <f t="shared" si="88"/>
        <v>0</v>
      </c>
      <c r="R1104" s="13">
        <f t="shared" si="89"/>
        <v>0</v>
      </c>
    </row>
    <row r="1105" spans="1:18" x14ac:dyDescent="0.3">
      <c r="A1105">
        <f>VALUE(LEFT('SBB FNF CDEC Data'!L1105,4))</f>
        <v>2013</v>
      </c>
      <c r="B1105">
        <f>VALUE(RIGHT(LEFT('SBB FNF CDEC Data'!L1105,6),2))</f>
        <v>9</v>
      </c>
      <c r="C1105">
        <f t="shared" si="85"/>
        <v>2013</v>
      </c>
      <c r="F1105" s="13">
        <f t="shared" si="86"/>
        <v>0</v>
      </c>
      <c r="J1105" s="13">
        <f t="shared" si="87"/>
        <v>0</v>
      </c>
      <c r="N1105" s="13">
        <f t="shared" si="88"/>
        <v>0</v>
      </c>
      <c r="R1105" s="13">
        <f t="shared" si="89"/>
        <v>0</v>
      </c>
    </row>
    <row r="1106" spans="1:18" x14ac:dyDescent="0.3">
      <c r="A1106">
        <f>VALUE(LEFT('SBB FNF CDEC Data'!L1106,4))</f>
        <v>2013</v>
      </c>
      <c r="B1106">
        <f>VALUE(RIGHT(LEFT('SBB FNF CDEC Data'!L1106,6),2))</f>
        <v>10</v>
      </c>
      <c r="C1106">
        <f t="shared" si="85"/>
        <v>2014</v>
      </c>
      <c r="F1106" s="13">
        <f t="shared" si="86"/>
        <v>0</v>
      </c>
      <c r="J1106" s="13">
        <f t="shared" si="87"/>
        <v>0</v>
      </c>
      <c r="N1106" s="13">
        <f t="shared" si="88"/>
        <v>0</v>
      </c>
      <c r="R1106" s="13">
        <f t="shared" si="89"/>
        <v>0</v>
      </c>
    </row>
    <row r="1107" spans="1:18" x14ac:dyDescent="0.3">
      <c r="A1107">
        <f>VALUE(LEFT('SBB FNF CDEC Data'!L1107,4))</f>
        <v>2013</v>
      </c>
      <c r="B1107">
        <f>VALUE(RIGHT(LEFT('SBB FNF CDEC Data'!L1107,6),2))</f>
        <v>11</v>
      </c>
      <c r="C1107">
        <f t="shared" si="85"/>
        <v>2014</v>
      </c>
      <c r="F1107" s="13">
        <f t="shared" si="86"/>
        <v>0</v>
      </c>
      <c r="J1107" s="13">
        <f t="shared" si="87"/>
        <v>0</v>
      </c>
      <c r="N1107" s="13">
        <f t="shared" si="88"/>
        <v>0</v>
      </c>
      <c r="R1107" s="13">
        <f t="shared" si="89"/>
        <v>0</v>
      </c>
    </row>
    <row r="1108" spans="1:18" x14ac:dyDescent="0.3">
      <c r="A1108">
        <f>VALUE(LEFT('SBB FNF CDEC Data'!L1108,4))</f>
        <v>2013</v>
      </c>
      <c r="B1108">
        <f>VALUE(RIGHT(LEFT('SBB FNF CDEC Data'!L1108,6),2))</f>
        <v>12</v>
      </c>
      <c r="C1108">
        <f t="shared" si="85"/>
        <v>2014</v>
      </c>
      <c r="F1108" s="13">
        <f t="shared" si="86"/>
        <v>0</v>
      </c>
      <c r="J1108" s="13">
        <f t="shared" si="87"/>
        <v>0</v>
      </c>
      <c r="N1108" s="13">
        <f t="shared" si="88"/>
        <v>0</v>
      </c>
      <c r="R1108" s="13">
        <f t="shared" si="89"/>
        <v>0</v>
      </c>
    </row>
    <row r="1109" spans="1:18" x14ac:dyDescent="0.3">
      <c r="A1109">
        <f>VALUE(LEFT('SBB FNF CDEC Data'!L1109,4))</f>
        <v>2014</v>
      </c>
      <c r="B1109">
        <f>VALUE(RIGHT(LEFT('SBB FNF CDEC Data'!L1109,6),2))</f>
        <v>1</v>
      </c>
      <c r="C1109">
        <f t="shared" si="85"/>
        <v>2014</v>
      </c>
      <c r="F1109" s="13">
        <f t="shared" si="86"/>
        <v>0</v>
      </c>
      <c r="J1109" s="13">
        <f t="shared" si="87"/>
        <v>0</v>
      </c>
      <c r="N1109" s="13">
        <f t="shared" si="88"/>
        <v>0</v>
      </c>
      <c r="R1109" s="13">
        <f t="shared" si="89"/>
        <v>0</v>
      </c>
    </row>
    <row r="1110" spans="1:18" x14ac:dyDescent="0.3">
      <c r="A1110">
        <f>VALUE(LEFT('SBB FNF CDEC Data'!L1110,4))</f>
        <v>2014</v>
      </c>
      <c r="B1110">
        <f>VALUE(RIGHT(LEFT('SBB FNF CDEC Data'!L1110,6),2))</f>
        <v>2</v>
      </c>
      <c r="C1110">
        <f t="shared" si="85"/>
        <v>2014</v>
      </c>
      <c r="F1110" s="13">
        <f t="shared" si="86"/>
        <v>0</v>
      </c>
      <c r="J1110" s="13">
        <f t="shared" si="87"/>
        <v>0</v>
      </c>
      <c r="N1110" s="13">
        <f t="shared" si="88"/>
        <v>0</v>
      </c>
      <c r="R1110" s="13">
        <f t="shared" si="89"/>
        <v>0</v>
      </c>
    </row>
    <row r="1111" spans="1:18" x14ac:dyDescent="0.3">
      <c r="A1111">
        <f>VALUE(LEFT('SBB FNF CDEC Data'!L1111,4))</f>
        <v>2014</v>
      </c>
      <c r="B1111">
        <f>VALUE(RIGHT(LEFT('SBB FNF CDEC Data'!L1111,6),2))</f>
        <v>3</v>
      </c>
      <c r="C1111">
        <f t="shared" si="85"/>
        <v>2014</v>
      </c>
      <c r="F1111" s="13">
        <f t="shared" si="86"/>
        <v>0</v>
      </c>
      <c r="J1111" s="13">
        <f t="shared" si="87"/>
        <v>0</v>
      </c>
      <c r="N1111" s="13">
        <f t="shared" si="88"/>
        <v>0</v>
      </c>
      <c r="R1111" s="13">
        <f t="shared" si="89"/>
        <v>0</v>
      </c>
    </row>
    <row r="1112" spans="1:18" x14ac:dyDescent="0.3">
      <c r="A1112">
        <f>VALUE(LEFT('SBB FNF CDEC Data'!L1112,4))</f>
        <v>2014</v>
      </c>
      <c r="B1112">
        <f>VALUE(RIGHT(LEFT('SBB FNF CDEC Data'!L1112,6),2))</f>
        <v>4</v>
      </c>
      <c r="C1112">
        <f t="shared" si="85"/>
        <v>2014</v>
      </c>
      <c r="F1112" s="13">
        <f t="shared" si="86"/>
        <v>0</v>
      </c>
      <c r="J1112" s="13">
        <f t="shared" si="87"/>
        <v>0</v>
      </c>
      <c r="N1112" s="13">
        <f t="shared" si="88"/>
        <v>0</v>
      </c>
      <c r="R1112" s="13">
        <f t="shared" si="89"/>
        <v>0</v>
      </c>
    </row>
    <row r="1113" spans="1:18" x14ac:dyDescent="0.3">
      <c r="A1113">
        <f>VALUE(LEFT('SBB FNF CDEC Data'!L1113,4))</f>
        <v>2014</v>
      </c>
      <c r="B1113">
        <f>VALUE(RIGHT(LEFT('SBB FNF CDEC Data'!L1113,6),2))</f>
        <v>5</v>
      </c>
      <c r="C1113">
        <f t="shared" si="85"/>
        <v>2014</v>
      </c>
      <c r="F1113" s="13">
        <f t="shared" si="86"/>
        <v>0</v>
      </c>
      <c r="J1113" s="13">
        <f t="shared" si="87"/>
        <v>0</v>
      </c>
      <c r="N1113" s="13">
        <f t="shared" si="88"/>
        <v>0</v>
      </c>
      <c r="R1113" s="13">
        <f t="shared" si="89"/>
        <v>0</v>
      </c>
    </row>
    <row r="1114" spans="1:18" x14ac:dyDescent="0.3">
      <c r="A1114">
        <f>VALUE(LEFT('SBB FNF CDEC Data'!L1114,4))</f>
        <v>2014</v>
      </c>
      <c r="B1114">
        <f>VALUE(RIGHT(LEFT('SBB FNF CDEC Data'!L1114,6),2))</f>
        <v>6</v>
      </c>
      <c r="C1114">
        <f t="shared" si="85"/>
        <v>2014</v>
      </c>
      <c r="F1114" s="13">
        <f t="shared" si="86"/>
        <v>0</v>
      </c>
      <c r="J1114" s="13">
        <f t="shared" si="87"/>
        <v>0</v>
      </c>
      <c r="N1114" s="13">
        <f t="shared" si="88"/>
        <v>0</v>
      </c>
      <c r="R1114" s="13">
        <f t="shared" si="89"/>
        <v>0</v>
      </c>
    </row>
    <row r="1115" spans="1:18" x14ac:dyDescent="0.3">
      <c r="A1115">
        <f>VALUE(LEFT('SBB FNF CDEC Data'!L1115,4))</f>
        <v>2014</v>
      </c>
      <c r="B1115">
        <f>VALUE(RIGHT(LEFT('SBB FNF CDEC Data'!L1115,6),2))</f>
        <v>7</v>
      </c>
      <c r="C1115">
        <f t="shared" si="85"/>
        <v>2014</v>
      </c>
      <c r="F1115" s="13">
        <f t="shared" si="86"/>
        <v>0</v>
      </c>
      <c r="J1115" s="13">
        <f t="shared" si="87"/>
        <v>0</v>
      </c>
      <c r="N1115" s="13">
        <f t="shared" si="88"/>
        <v>0</v>
      </c>
      <c r="R1115" s="13">
        <f t="shared" si="89"/>
        <v>0</v>
      </c>
    </row>
    <row r="1116" spans="1:18" x14ac:dyDescent="0.3">
      <c r="A1116">
        <f>VALUE(LEFT('SBB FNF CDEC Data'!L1116,4))</f>
        <v>2014</v>
      </c>
      <c r="B1116">
        <f>VALUE(RIGHT(LEFT('SBB FNF CDEC Data'!L1116,6),2))</f>
        <v>8</v>
      </c>
      <c r="C1116">
        <f t="shared" si="85"/>
        <v>2014</v>
      </c>
      <c r="F1116" s="13">
        <f t="shared" si="86"/>
        <v>0</v>
      </c>
      <c r="J1116" s="13">
        <f t="shared" si="87"/>
        <v>0</v>
      </c>
      <c r="N1116" s="13">
        <f t="shared" si="88"/>
        <v>0</v>
      </c>
      <c r="R1116" s="13">
        <f t="shared" si="89"/>
        <v>0</v>
      </c>
    </row>
    <row r="1117" spans="1:18" x14ac:dyDescent="0.3">
      <c r="A1117">
        <f>VALUE(LEFT('SBB FNF CDEC Data'!L1117,4))</f>
        <v>2014</v>
      </c>
      <c r="B1117">
        <f>VALUE(RIGHT(LEFT('SBB FNF CDEC Data'!L1117,6),2))</f>
        <v>9</v>
      </c>
      <c r="C1117">
        <f t="shared" si="85"/>
        <v>2014</v>
      </c>
      <c r="F1117" s="13">
        <f t="shared" si="86"/>
        <v>0</v>
      </c>
      <c r="J1117" s="13">
        <f t="shared" si="87"/>
        <v>0</v>
      </c>
      <c r="N1117" s="13">
        <f t="shared" si="88"/>
        <v>0</v>
      </c>
      <c r="R1117" s="13">
        <f t="shared" si="89"/>
        <v>0</v>
      </c>
    </row>
    <row r="1118" spans="1:18" x14ac:dyDescent="0.3">
      <c r="A1118">
        <f>VALUE(LEFT('SBB FNF CDEC Data'!L1118,4))</f>
        <v>2014</v>
      </c>
      <c r="B1118">
        <f>VALUE(RIGHT(LEFT('SBB FNF CDEC Data'!L1118,6),2))</f>
        <v>10</v>
      </c>
      <c r="C1118">
        <f t="shared" si="85"/>
        <v>2015</v>
      </c>
      <c r="F1118" s="13">
        <f t="shared" si="86"/>
        <v>0</v>
      </c>
      <c r="J1118" s="13">
        <f t="shared" si="87"/>
        <v>0</v>
      </c>
      <c r="N1118" s="13">
        <f t="shared" si="88"/>
        <v>0</v>
      </c>
      <c r="R1118" s="13">
        <f t="shared" si="89"/>
        <v>0</v>
      </c>
    </row>
    <row r="1119" spans="1:18" x14ac:dyDescent="0.3">
      <c r="A1119">
        <f>VALUE(LEFT('SBB FNF CDEC Data'!L1119,4))</f>
        <v>2014</v>
      </c>
      <c r="B1119">
        <f>VALUE(RIGHT(LEFT('SBB FNF CDEC Data'!L1119,6),2))</f>
        <v>11</v>
      </c>
      <c r="C1119">
        <f t="shared" si="85"/>
        <v>2015</v>
      </c>
      <c r="F1119" s="13">
        <f t="shared" si="86"/>
        <v>0</v>
      </c>
      <c r="J1119" s="13">
        <f t="shared" si="87"/>
        <v>0</v>
      </c>
      <c r="N1119" s="13">
        <f t="shared" si="88"/>
        <v>0</v>
      </c>
      <c r="R1119" s="13">
        <f t="shared" si="89"/>
        <v>0</v>
      </c>
    </row>
    <row r="1120" spans="1:18" x14ac:dyDescent="0.3">
      <c r="A1120">
        <f>VALUE(LEFT('SBB FNF CDEC Data'!L1120,4))</f>
        <v>2014</v>
      </c>
      <c r="B1120">
        <f>VALUE(RIGHT(LEFT('SBB FNF CDEC Data'!L1120,6),2))</f>
        <v>12</v>
      </c>
      <c r="C1120">
        <f t="shared" si="85"/>
        <v>2015</v>
      </c>
      <c r="F1120" s="13">
        <f t="shared" si="86"/>
        <v>0</v>
      </c>
      <c r="J1120" s="13">
        <f t="shared" si="87"/>
        <v>0</v>
      </c>
      <c r="N1120" s="13">
        <f t="shared" si="88"/>
        <v>0</v>
      </c>
      <c r="R1120" s="13">
        <f t="shared" si="89"/>
        <v>0</v>
      </c>
    </row>
    <row r="1121" spans="1:18" x14ac:dyDescent="0.3">
      <c r="A1121">
        <f>VALUE(LEFT('SBB FNF CDEC Data'!L1121,4))</f>
        <v>2015</v>
      </c>
      <c r="B1121">
        <f>VALUE(RIGHT(LEFT('SBB FNF CDEC Data'!L1121,6),2))</f>
        <v>1</v>
      </c>
      <c r="C1121">
        <f t="shared" si="85"/>
        <v>2015</v>
      </c>
      <c r="F1121" s="13">
        <f t="shared" si="86"/>
        <v>0</v>
      </c>
      <c r="J1121" s="13">
        <f t="shared" si="87"/>
        <v>0</v>
      </c>
      <c r="N1121" s="13">
        <f t="shared" si="88"/>
        <v>0</v>
      </c>
      <c r="R1121" s="13">
        <f t="shared" si="89"/>
        <v>0</v>
      </c>
    </row>
    <row r="1122" spans="1:18" x14ac:dyDescent="0.3">
      <c r="A1122">
        <f>VALUE(LEFT('SBB FNF CDEC Data'!L1122,4))</f>
        <v>2015</v>
      </c>
      <c r="B1122">
        <f>VALUE(RIGHT(LEFT('SBB FNF CDEC Data'!L1122,6),2))</f>
        <v>2</v>
      </c>
      <c r="C1122">
        <f t="shared" si="85"/>
        <v>2015</v>
      </c>
      <c r="F1122" s="13">
        <f t="shared" si="86"/>
        <v>0</v>
      </c>
      <c r="J1122" s="13">
        <f t="shared" si="87"/>
        <v>0</v>
      </c>
      <c r="N1122" s="13">
        <f t="shared" si="88"/>
        <v>0</v>
      </c>
      <c r="R1122" s="13">
        <f t="shared" si="89"/>
        <v>0</v>
      </c>
    </row>
    <row r="1123" spans="1:18" x14ac:dyDescent="0.3">
      <c r="A1123">
        <f>VALUE(LEFT('SBB FNF CDEC Data'!L1123,4))</f>
        <v>2015</v>
      </c>
      <c r="B1123">
        <f>VALUE(RIGHT(LEFT('SBB FNF CDEC Data'!L1123,6),2))</f>
        <v>3</v>
      </c>
      <c r="C1123">
        <f t="shared" si="85"/>
        <v>2015</v>
      </c>
      <c r="F1123" s="13">
        <f t="shared" si="86"/>
        <v>0</v>
      </c>
      <c r="J1123" s="13">
        <f t="shared" si="87"/>
        <v>0</v>
      </c>
      <c r="N1123" s="13">
        <f t="shared" si="88"/>
        <v>0</v>
      </c>
      <c r="R1123" s="13">
        <f t="shared" si="89"/>
        <v>0</v>
      </c>
    </row>
    <row r="1124" spans="1:18" x14ac:dyDescent="0.3">
      <c r="A1124">
        <f>VALUE(LEFT('SBB FNF CDEC Data'!L1124,4))</f>
        <v>2015</v>
      </c>
      <c r="B1124">
        <f>VALUE(RIGHT(LEFT('SBB FNF CDEC Data'!L1124,6),2))</f>
        <v>4</v>
      </c>
      <c r="C1124">
        <f t="shared" si="85"/>
        <v>2015</v>
      </c>
      <c r="F1124" s="13">
        <f t="shared" si="86"/>
        <v>0</v>
      </c>
      <c r="J1124" s="13">
        <f t="shared" si="87"/>
        <v>0</v>
      </c>
      <c r="N1124" s="13">
        <f t="shared" si="88"/>
        <v>0</v>
      </c>
      <c r="R1124" s="13">
        <f t="shared" si="89"/>
        <v>0</v>
      </c>
    </row>
    <row r="1125" spans="1:18" x14ac:dyDescent="0.3">
      <c r="A1125">
        <f>VALUE(LEFT('SBB FNF CDEC Data'!L1125,4))</f>
        <v>2015</v>
      </c>
      <c r="B1125">
        <f>VALUE(RIGHT(LEFT('SBB FNF CDEC Data'!L1125,6),2))</f>
        <v>5</v>
      </c>
      <c r="C1125">
        <f t="shared" si="85"/>
        <v>2015</v>
      </c>
      <c r="F1125" s="13">
        <f t="shared" si="86"/>
        <v>0</v>
      </c>
      <c r="J1125" s="13">
        <f t="shared" si="87"/>
        <v>0</v>
      </c>
      <c r="N1125" s="13">
        <f t="shared" si="88"/>
        <v>0</v>
      </c>
      <c r="R1125" s="13">
        <f t="shared" si="89"/>
        <v>0</v>
      </c>
    </row>
    <row r="1126" spans="1:18" x14ac:dyDescent="0.3">
      <c r="A1126">
        <f>VALUE(LEFT('SBB FNF CDEC Data'!L1126,4))</f>
        <v>2015</v>
      </c>
      <c r="B1126">
        <f>VALUE(RIGHT(LEFT('SBB FNF CDEC Data'!L1126,6),2))</f>
        <v>6</v>
      </c>
      <c r="C1126">
        <f t="shared" si="85"/>
        <v>2015</v>
      </c>
      <c r="F1126" s="13">
        <f t="shared" si="86"/>
        <v>0</v>
      </c>
      <c r="J1126" s="13">
        <f t="shared" si="87"/>
        <v>0</v>
      </c>
      <c r="N1126" s="13">
        <f t="shared" si="88"/>
        <v>0</v>
      </c>
      <c r="R1126" s="13">
        <f t="shared" si="89"/>
        <v>0</v>
      </c>
    </row>
    <row r="1127" spans="1:18" x14ac:dyDescent="0.3">
      <c r="A1127">
        <f>VALUE(LEFT('SBB FNF CDEC Data'!L1127,4))</f>
        <v>2015</v>
      </c>
      <c r="B1127">
        <f>VALUE(RIGHT(LEFT('SBB FNF CDEC Data'!L1127,6),2))</f>
        <v>7</v>
      </c>
      <c r="C1127">
        <f t="shared" si="85"/>
        <v>2015</v>
      </c>
      <c r="F1127" s="13">
        <f t="shared" si="86"/>
        <v>0</v>
      </c>
      <c r="J1127" s="13">
        <f t="shared" si="87"/>
        <v>0</v>
      </c>
      <c r="N1127" s="13">
        <f t="shared" si="88"/>
        <v>0</v>
      </c>
      <c r="R1127" s="13">
        <f t="shared" si="89"/>
        <v>0</v>
      </c>
    </row>
    <row r="1128" spans="1:18" x14ac:dyDescent="0.3">
      <c r="A1128">
        <f>VALUE(LEFT('SBB FNF CDEC Data'!L1128,4))</f>
        <v>2015</v>
      </c>
      <c r="B1128">
        <f>VALUE(RIGHT(LEFT('SBB FNF CDEC Data'!L1128,6),2))</f>
        <v>8</v>
      </c>
      <c r="C1128">
        <f t="shared" si="85"/>
        <v>2015</v>
      </c>
      <c r="F1128" s="13">
        <f t="shared" si="86"/>
        <v>0</v>
      </c>
      <c r="J1128" s="13">
        <f t="shared" si="87"/>
        <v>0</v>
      </c>
      <c r="N1128" s="13">
        <f t="shared" si="88"/>
        <v>0</v>
      </c>
      <c r="R1128" s="13">
        <f t="shared" si="89"/>
        <v>0</v>
      </c>
    </row>
    <row r="1129" spans="1:18" x14ac:dyDescent="0.3">
      <c r="A1129">
        <f>VALUE(LEFT('SBB FNF CDEC Data'!L1129,4))</f>
        <v>2015</v>
      </c>
      <c r="B1129">
        <f>VALUE(RIGHT(LEFT('SBB FNF CDEC Data'!L1129,6),2))</f>
        <v>9</v>
      </c>
      <c r="C1129">
        <f t="shared" si="85"/>
        <v>2015</v>
      </c>
      <c r="F1129" s="13">
        <f t="shared" si="86"/>
        <v>0</v>
      </c>
      <c r="J1129" s="13">
        <f t="shared" si="87"/>
        <v>0</v>
      </c>
      <c r="N1129" s="13">
        <f t="shared" si="88"/>
        <v>0</v>
      </c>
      <c r="R1129" s="13">
        <f t="shared" si="89"/>
        <v>0</v>
      </c>
    </row>
    <row r="1130" spans="1:18" x14ac:dyDescent="0.3">
      <c r="A1130">
        <f>VALUE(LEFT('SBB FNF CDEC Data'!L1130,4))</f>
        <v>2015</v>
      </c>
      <c r="B1130">
        <f>VALUE(RIGHT(LEFT('SBB FNF CDEC Data'!L1130,6),2))</f>
        <v>10</v>
      </c>
      <c r="C1130">
        <f t="shared" si="85"/>
        <v>2016</v>
      </c>
      <c r="F1130" s="13">
        <f t="shared" si="86"/>
        <v>0</v>
      </c>
      <c r="J1130" s="13">
        <f t="shared" si="87"/>
        <v>0</v>
      </c>
      <c r="N1130" s="13">
        <f t="shared" si="88"/>
        <v>0</v>
      </c>
      <c r="R1130" s="13">
        <f t="shared" si="89"/>
        <v>0</v>
      </c>
    </row>
    <row r="1131" spans="1:18" x14ac:dyDescent="0.3">
      <c r="A1131">
        <f>VALUE(LEFT('SBB FNF CDEC Data'!L1131,4))</f>
        <v>2015</v>
      </c>
      <c r="B1131">
        <f>VALUE(RIGHT(LEFT('SBB FNF CDEC Data'!L1131,6),2))</f>
        <v>11</v>
      </c>
      <c r="C1131">
        <f t="shared" si="85"/>
        <v>2016</v>
      </c>
      <c r="F1131" s="13">
        <f t="shared" si="86"/>
        <v>0</v>
      </c>
      <c r="J1131" s="13">
        <f t="shared" si="87"/>
        <v>0</v>
      </c>
      <c r="N1131" s="13">
        <f t="shared" si="88"/>
        <v>0</v>
      </c>
      <c r="R1131" s="13">
        <f t="shared" si="89"/>
        <v>0</v>
      </c>
    </row>
    <row r="1132" spans="1:18" x14ac:dyDescent="0.3">
      <c r="A1132">
        <f>VALUE(LEFT('SBB FNF CDEC Data'!L1132,4))</f>
        <v>2015</v>
      </c>
      <c r="B1132">
        <f>VALUE(RIGHT(LEFT('SBB FNF CDEC Data'!L1132,6),2))</f>
        <v>12</v>
      </c>
      <c r="C1132">
        <f t="shared" si="85"/>
        <v>2016</v>
      </c>
      <c r="F1132" s="13">
        <f t="shared" si="86"/>
        <v>0</v>
      </c>
      <c r="J1132" s="13">
        <f t="shared" si="87"/>
        <v>0</v>
      </c>
      <c r="N1132" s="13">
        <f t="shared" si="88"/>
        <v>0</v>
      </c>
      <c r="R1132" s="13">
        <f t="shared" si="89"/>
        <v>0</v>
      </c>
    </row>
    <row r="1133" spans="1:18" x14ac:dyDescent="0.3">
      <c r="A1133">
        <f>VALUE(LEFT('SBB FNF CDEC Data'!L1133,4))</f>
        <v>2016</v>
      </c>
      <c r="B1133">
        <f>VALUE(RIGHT(LEFT('SBB FNF CDEC Data'!L1133,6),2))</f>
        <v>1</v>
      </c>
      <c r="C1133">
        <f t="shared" si="85"/>
        <v>2016</v>
      </c>
      <c r="F1133" s="13">
        <f t="shared" si="86"/>
        <v>0</v>
      </c>
      <c r="J1133" s="13">
        <f t="shared" si="87"/>
        <v>0</v>
      </c>
      <c r="N1133" s="13">
        <f t="shared" si="88"/>
        <v>0</v>
      </c>
      <c r="R1133" s="13">
        <f t="shared" si="89"/>
        <v>0</v>
      </c>
    </row>
    <row r="1134" spans="1:18" x14ac:dyDescent="0.3">
      <c r="A1134">
        <f>VALUE(LEFT('SBB FNF CDEC Data'!L1134,4))</f>
        <v>2016</v>
      </c>
      <c r="B1134">
        <f>VALUE(RIGHT(LEFT('SBB FNF CDEC Data'!L1134,6),2))</f>
        <v>2</v>
      </c>
      <c r="C1134">
        <f t="shared" si="85"/>
        <v>2016</v>
      </c>
      <c r="F1134" s="13">
        <f t="shared" si="86"/>
        <v>0</v>
      </c>
      <c r="J1134" s="13">
        <f t="shared" si="87"/>
        <v>0</v>
      </c>
      <c r="N1134" s="13">
        <f t="shared" si="88"/>
        <v>0</v>
      </c>
      <c r="R1134" s="13">
        <f t="shared" si="89"/>
        <v>0</v>
      </c>
    </row>
    <row r="1135" spans="1:18" x14ac:dyDescent="0.3">
      <c r="A1135">
        <f>VALUE(LEFT('SBB FNF CDEC Data'!L1135,4))</f>
        <v>2016</v>
      </c>
      <c r="B1135">
        <f>VALUE(RIGHT(LEFT('SBB FNF CDEC Data'!L1135,6),2))</f>
        <v>3</v>
      </c>
      <c r="C1135">
        <f t="shared" si="85"/>
        <v>2016</v>
      </c>
      <c r="F1135" s="13">
        <f t="shared" si="86"/>
        <v>0</v>
      </c>
      <c r="J1135" s="13">
        <f t="shared" si="87"/>
        <v>0</v>
      </c>
      <c r="N1135" s="13">
        <f t="shared" si="88"/>
        <v>0</v>
      </c>
      <c r="R1135" s="13">
        <f t="shared" si="89"/>
        <v>0</v>
      </c>
    </row>
    <row r="1136" spans="1:18" x14ac:dyDescent="0.3">
      <c r="A1136">
        <f>VALUE(LEFT('SBB FNF CDEC Data'!L1136,4))</f>
        <v>2016</v>
      </c>
      <c r="B1136">
        <f>VALUE(RIGHT(LEFT('SBB FNF CDEC Data'!L1136,6),2))</f>
        <v>4</v>
      </c>
      <c r="C1136">
        <f t="shared" si="85"/>
        <v>2016</v>
      </c>
      <c r="F1136" s="13">
        <f t="shared" si="86"/>
        <v>0</v>
      </c>
      <c r="J1136" s="13">
        <f t="shared" si="87"/>
        <v>0</v>
      </c>
      <c r="N1136" s="13">
        <f t="shared" si="88"/>
        <v>0</v>
      </c>
      <c r="R1136" s="13">
        <f t="shared" si="89"/>
        <v>0</v>
      </c>
    </row>
    <row r="1137" spans="1:18" x14ac:dyDescent="0.3">
      <c r="A1137">
        <f>VALUE(LEFT('SBB FNF CDEC Data'!L1137,4))</f>
        <v>2016</v>
      </c>
      <c r="B1137">
        <f>VALUE(RIGHT(LEFT('SBB FNF CDEC Data'!L1137,6),2))</f>
        <v>5</v>
      </c>
      <c r="C1137">
        <f t="shared" si="85"/>
        <v>2016</v>
      </c>
      <c r="F1137" s="13">
        <f t="shared" si="86"/>
        <v>0</v>
      </c>
      <c r="J1137" s="13">
        <f t="shared" si="87"/>
        <v>0</v>
      </c>
      <c r="N1137" s="13">
        <f t="shared" si="88"/>
        <v>0</v>
      </c>
      <c r="R1137" s="13">
        <f t="shared" si="89"/>
        <v>0</v>
      </c>
    </row>
    <row r="1138" spans="1:18" x14ac:dyDescent="0.3">
      <c r="A1138">
        <f>VALUE(LEFT('SBB FNF CDEC Data'!L1138,4))</f>
        <v>2016</v>
      </c>
      <c r="B1138">
        <f>VALUE(RIGHT(LEFT('SBB FNF CDEC Data'!L1138,6),2))</f>
        <v>6</v>
      </c>
      <c r="C1138">
        <f t="shared" si="85"/>
        <v>2016</v>
      </c>
      <c r="F1138" s="13">
        <f t="shared" si="86"/>
        <v>0</v>
      </c>
      <c r="J1138" s="13">
        <f t="shared" si="87"/>
        <v>0</v>
      </c>
      <c r="N1138" s="13">
        <f t="shared" si="88"/>
        <v>0</v>
      </c>
      <c r="R1138" s="13">
        <f t="shared" si="89"/>
        <v>0</v>
      </c>
    </row>
    <row r="1139" spans="1:18" x14ac:dyDescent="0.3">
      <c r="A1139">
        <f>VALUE(LEFT('SBB FNF CDEC Data'!L1139,4))</f>
        <v>2016</v>
      </c>
      <c r="B1139">
        <f>VALUE(RIGHT(LEFT('SBB FNF CDEC Data'!L1139,6),2))</f>
        <v>7</v>
      </c>
      <c r="C1139">
        <f t="shared" si="85"/>
        <v>2016</v>
      </c>
      <c r="F1139" s="13">
        <f t="shared" si="86"/>
        <v>0</v>
      </c>
      <c r="J1139" s="13">
        <f t="shared" si="87"/>
        <v>0</v>
      </c>
      <c r="N1139" s="13">
        <f t="shared" si="88"/>
        <v>0</v>
      </c>
      <c r="R1139" s="13">
        <f t="shared" si="89"/>
        <v>0</v>
      </c>
    </row>
    <row r="1140" spans="1:18" x14ac:dyDescent="0.3">
      <c r="A1140">
        <f>VALUE(LEFT('SBB FNF CDEC Data'!L1140,4))</f>
        <v>2016</v>
      </c>
      <c r="B1140">
        <f>VALUE(RIGHT(LEFT('SBB FNF CDEC Data'!L1140,6),2))</f>
        <v>8</v>
      </c>
      <c r="C1140">
        <f t="shared" si="85"/>
        <v>2016</v>
      </c>
      <c r="F1140" s="13">
        <f t="shared" si="86"/>
        <v>0</v>
      </c>
      <c r="J1140" s="13">
        <f t="shared" si="87"/>
        <v>0</v>
      </c>
      <c r="N1140" s="13">
        <f t="shared" si="88"/>
        <v>0</v>
      </c>
      <c r="R1140" s="13">
        <f t="shared" si="89"/>
        <v>0</v>
      </c>
    </row>
    <row r="1141" spans="1:18" x14ac:dyDescent="0.3">
      <c r="A1141">
        <f>VALUE(LEFT('SBB FNF CDEC Data'!L1141,4))</f>
        <v>2016</v>
      </c>
      <c r="B1141">
        <f>VALUE(RIGHT(LEFT('SBB FNF CDEC Data'!L1141,6),2))</f>
        <v>9</v>
      </c>
      <c r="C1141">
        <f t="shared" si="85"/>
        <v>2016</v>
      </c>
      <c r="F1141" s="13">
        <f t="shared" si="86"/>
        <v>0</v>
      </c>
      <c r="J1141" s="13">
        <f t="shared" si="87"/>
        <v>0</v>
      </c>
      <c r="N1141" s="13">
        <f t="shared" si="88"/>
        <v>0</v>
      </c>
      <c r="R1141" s="13">
        <f t="shared" si="89"/>
        <v>0</v>
      </c>
    </row>
    <row r="1142" spans="1:18" x14ac:dyDescent="0.3">
      <c r="A1142">
        <f>VALUE(LEFT('SBB FNF CDEC Data'!L1142,4))</f>
        <v>2016</v>
      </c>
      <c r="B1142">
        <f>VALUE(RIGHT(LEFT('SBB FNF CDEC Data'!L1142,6),2))</f>
        <v>10</v>
      </c>
      <c r="C1142">
        <f t="shared" si="85"/>
        <v>2017</v>
      </c>
      <c r="F1142" s="13">
        <f t="shared" si="86"/>
        <v>0</v>
      </c>
      <c r="J1142" s="13">
        <f t="shared" si="87"/>
        <v>0</v>
      </c>
      <c r="N1142" s="13">
        <f t="shared" si="88"/>
        <v>0</v>
      </c>
      <c r="R1142" s="13">
        <f t="shared" si="89"/>
        <v>0</v>
      </c>
    </row>
    <row r="1143" spans="1:18" x14ac:dyDescent="0.3">
      <c r="A1143">
        <f>VALUE(LEFT('SBB FNF CDEC Data'!L1143,4))</f>
        <v>2016</v>
      </c>
      <c r="B1143">
        <f>VALUE(RIGHT(LEFT('SBB FNF CDEC Data'!L1143,6),2))</f>
        <v>11</v>
      </c>
      <c r="C1143">
        <f t="shared" si="85"/>
        <v>2017</v>
      </c>
      <c r="F1143" s="13">
        <f t="shared" si="86"/>
        <v>0</v>
      </c>
      <c r="J1143" s="13">
        <f t="shared" si="87"/>
        <v>0</v>
      </c>
      <c r="N1143" s="13">
        <f t="shared" si="88"/>
        <v>0</v>
      </c>
      <c r="R1143" s="13">
        <f t="shared" si="89"/>
        <v>0</v>
      </c>
    </row>
    <row r="1144" spans="1:18" x14ac:dyDescent="0.3">
      <c r="A1144">
        <f>VALUE(LEFT('SBB FNF CDEC Data'!L1144,4))</f>
        <v>2016</v>
      </c>
      <c r="B1144">
        <f>VALUE(RIGHT(LEFT('SBB FNF CDEC Data'!L1144,6),2))</f>
        <v>12</v>
      </c>
      <c r="C1144">
        <f t="shared" si="85"/>
        <v>2017</v>
      </c>
      <c r="F1144" s="13">
        <f t="shared" si="86"/>
        <v>0</v>
      </c>
      <c r="J1144" s="13">
        <f t="shared" si="87"/>
        <v>0</v>
      </c>
      <c r="N1144" s="13">
        <f t="shared" si="88"/>
        <v>0</v>
      </c>
      <c r="R1144" s="13">
        <f t="shared" si="89"/>
        <v>0</v>
      </c>
    </row>
    <row r="1145" spans="1:18" x14ac:dyDescent="0.3">
      <c r="A1145">
        <f>VALUE(LEFT('SBB FNF CDEC Data'!L1145,4))</f>
        <v>2017</v>
      </c>
      <c r="B1145">
        <f>VALUE(RIGHT(LEFT('SBB FNF CDEC Data'!L1145,6),2))</f>
        <v>1</v>
      </c>
      <c r="C1145">
        <f t="shared" si="85"/>
        <v>2017</v>
      </c>
      <c r="F1145" s="13">
        <f t="shared" si="86"/>
        <v>0</v>
      </c>
      <c r="J1145" s="13">
        <f t="shared" si="87"/>
        <v>0</v>
      </c>
      <c r="N1145" s="13">
        <f t="shared" si="88"/>
        <v>0</v>
      </c>
      <c r="R1145" s="13">
        <f t="shared" si="89"/>
        <v>0</v>
      </c>
    </row>
    <row r="1146" spans="1:18" x14ac:dyDescent="0.3">
      <c r="A1146">
        <f>VALUE(LEFT('SBB FNF CDEC Data'!L1146,4))</f>
        <v>2017</v>
      </c>
      <c r="B1146">
        <f>VALUE(RIGHT(LEFT('SBB FNF CDEC Data'!L1146,6),2))</f>
        <v>2</v>
      </c>
      <c r="C1146">
        <f t="shared" si="85"/>
        <v>2017</v>
      </c>
      <c r="F1146" s="13">
        <f t="shared" si="86"/>
        <v>0</v>
      </c>
      <c r="J1146" s="13">
        <f t="shared" si="87"/>
        <v>0</v>
      </c>
      <c r="N1146" s="13">
        <f t="shared" si="88"/>
        <v>0</v>
      </c>
      <c r="R1146" s="13">
        <f t="shared" si="89"/>
        <v>0</v>
      </c>
    </row>
    <row r="1147" spans="1:18" x14ac:dyDescent="0.3">
      <c r="A1147">
        <f>VALUE(LEFT('SBB FNF CDEC Data'!L1147,4))</f>
        <v>2017</v>
      </c>
      <c r="B1147">
        <f>VALUE(RIGHT(LEFT('SBB FNF CDEC Data'!L1147,6),2))</f>
        <v>3</v>
      </c>
      <c r="C1147">
        <f t="shared" si="85"/>
        <v>2017</v>
      </c>
      <c r="F1147" s="13">
        <f t="shared" si="86"/>
        <v>0</v>
      </c>
      <c r="J1147" s="13">
        <f t="shared" si="87"/>
        <v>0</v>
      </c>
      <c r="N1147" s="13">
        <f t="shared" si="88"/>
        <v>0</v>
      </c>
      <c r="R1147" s="13">
        <f t="shared" si="89"/>
        <v>0</v>
      </c>
    </row>
    <row r="1148" spans="1:18" x14ac:dyDescent="0.3">
      <c r="A1148">
        <f>VALUE(LEFT('SBB FNF CDEC Data'!L1148,4))</f>
        <v>2017</v>
      </c>
      <c r="B1148">
        <f>VALUE(RIGHT(LEFT('SBB FNF CDEC Data'!L1148,6),2))</f>
        <v>4</v>
      </c>
      <c r="C1148">
        <f t="shared" si="85"/>
        <v>2017</v>
      </c>
      <c r="F1148" s="13">
        <f t="shared" si="86"/>
        <v>0</v>
      </c>
      <c r="J1148" s="13">
        <f t="shared" si="87"/>
        <v>0</v>
      </c>
      <c r="N1148" s="13">
        <f t="shared" si="88"/>
        <v>0</v>
      </c>
      <c r="R1148" s="13">
        <f t="shared" si="89"/>
        <v>0</v>
      </c>
    </row>
    <row r="1149" spans="1:18" x14ac:dyDescent="0.3">
      <c r="A1149">
        <f>VALUE(LEFT('SBB FNF CDEC Data'!L1149,4))</f>
        <v>2017</v>
      </c>
      <c r="B1149">
        <f>VALUE(RIGHT(LEFT('SBB FNF CDEC Data'!L1149,6),2))</f>
        <v>5</v>
      </c>
      <c r="C1149">
        <f t="shared" si="85"/>
        <v>2017</v>
      </c>
      <c r="F1149" s="13">
        <f t="shared" si="86"/>
        <v>0</v>
      </c>
      <c r="J1149" s="13">
        <f t="shared" si="87"/>
        <v>0</v>
      </c>
      <c r="N1149" s="13">
        <f t="shared" si="88"/>
        <v>0</v>
      </c>
      <c r="R1149" s="13">
        <f t="shared" si="89"/>
        <v>0</v>
      </c>
    </row>
    <row r="1150" spans="1:18" x14ac:dyDescent="0.3">
      <c r="A1150">
        <f>VALUE(LEFT('SBB FNF CDEC Data'!L1150,4))</f>
        <v>2017</v>
      </c>
      <c r="B1150">
        <f>VALUE(RIGHT(LEFT('SBB FNF CDEC Data'!L1150,6),2))</f>
        <v>6</v>
      </c>
      <c r="C1150">
        <f t="shared" si="85"/>
        <v>2017</v>
      </c>
      <c r="F1150" s="13">
        <f t="shared" si="86"/>
        <v>0</v>
      </c>
      <c r="J1150" s="13">
        <f t="shared" si="87"/>
        <v>0</v>
      </c>
      <c r="N1150" s="13">
        <f t="shared" si="88"/>
        <v>0</v>
      </c>
      <c r="R1150" s="13">
        <f t="shared" si="89"/>
        <v>0</v>
      </c>
    </row>
    <row r="1151" spans="1:18" x14ac:dyDescent="0.3">
      <c r="A1151">
        <f>VALUE(LEFT('SBB FNF CDEC Data'!L1151,4))</f>
        <v>2017</v>
      </c>
      <c r="B1151">
        <f>VALUE(RIGHT(LEFT('SBB FNF CDEC Data'!L1151,6),2))</f>
        <v>7</v>
      </c>
      <c r="C1151">
        <f t="shared" si="85"/>
        <v>2017</v>
      </c>
      <c r="F1151" s="13">
        <f t="shared" si="86"/>
        <v>0</v>
      </c>
      <c r="J1151" s="13">
        <f t="shared" si="87"/>
        <v>0</v>
      </c>
      <c r="N1151" s="13">
        <f t="shared" si="88"/>
        <v>0</v>
      </c>
      <c r="R1151" s="13">
        <f t="shared" si="89"/>
        <v>0</v>
      </c>
    </row>
    <row r="1152" spans="1:18" x14ac:dyDescent="0.3">
      <c r="A1152">
        <f>VALUE(LEFT('SBB FNF CDEC Data'!L1152,4))</f>
        <v>2017</v>
      </c>
      <c r="B1152">
        <f>VALUE(RIGHT(LEFT('SBB FNF CDEC Data'!L1152,6),2))</f>
        <v>8</v>
      </c>
      <c r="C1152">
        <f t="shared" si="85"/>
        <v>2017</v>
      </c>
      <c r="F1152" s="13">
        <f t="shared" si="86"/>
        <v>0</v>
      </c>
      <c r="J1152" s="13">
        <f t="shared" si="87"/>
        <v>0</v>
      </c>
      <c r="N1152" s="13">
        <f t="shared" si="88"/>
        <v>0</v>
      </c>
      <c r="R1152" s="13">
        <f t="shared" si="89"/>
        <v>0</v>
      </c>
    </row>
    <row r="1153" spans="1:18" x14ac:dyDescent="0.3">
      <c r="A1153">
        <f>VALUE(LEFT('SBB FNF CDEC Data'!L1153,4))</f>
        <v>2017</v>
      </c>
      <c r="B1153">
        <f>VALUE(RIGHT(LEFT('SBB FNF CDEC Data'!L1153,6),2))</f>
        <v>9</v>
      </c>
      <c r="C1153">
        <f t="shared" si="85"/>
        <v>2017</v>
      </c>
      <c r="F1153" s="13">
        <f t="shared" si="86"/>
        <v>0</v>
      </c>
      <c r="J1153" s="13">
        <f t="shared" si="87"/>
        <v>0</v>
      </c>
      <c r="N1153" s="13">
        <f t="shared" si="88"/>
        <v>0</v>
      </c>
      <c r="R1153" s="13">
        <f t="shared" si="89"/>
        <v>0</v>
      </c>
    </row>
    <row r="1154" spans="1:18" x14ac:dyDescent="0.3">
      <c r="A1154">
        <f>VALUE(LEFT('SBB FNF CDEC Data'!L1154,4))</f>
        <v>2017</v>
      </c>
      <c r="B1154">
        <f>VALUE(RIGHT(LEFT('SBB FNF CDEC Data'!L1154,6),2))</f>
        <v>10</v>
      </c>
      <c r="C1154">
        <f t="shared" si="85"/>
        <v>2018</v>
      </c>
      <c r="F1154" s="13">
        <f t="shared" si="86"/>
        <v>0</v>
      </c>
      <c r="J1154" s="13">
        <f t="shared" si="87"/>
        <v>0</v>
      </c>
      <c r="N1154" s="13">
        <f t="shared" si="88"/>
        <v>0</v>
      </c>
      <c r="R1154" s="13">
        <f t="shared" si="89"/>
        <v>0</v>
      </c>
    </row>
    <row r="1155" spans="1:18" x14ac:dyDescent="0.3">
      <c r="A1155">
        <f>VALUE(LEFT('SBB FNF CDEC Data'!L1155,4))</f>
        <v>2017</v>
      </c>
      <c r="B1155">
        <f>VALUE(RIGHT(LEFT('SBB FNF CDEC Data'!L1155,6),2))</f>
        <v>11</v>
      </c>
      <c r="C1155">
        <f t="shared" ref="C1155:C1194" si="90">IF(B1155&gt;=10,A1155+1,A1155)</f>
        <v>2018</v>
      </c>
      <c r="F1155" s="13">
        <f t="shared" si="86"/>
        <v>0</v>
      </c>
      <c r="J1155" s="13">
        <f t="shared" si="87"/>
        <v>0</v>
      </c>
      <c r="N1155" s="13">
        <f t="shared" si="88"/>
        <v>0</v>
      </c>
      <c r="R1155" s="13">
        <f t="shared" si="89"/>
        <v>0</v>
      </c>
    </row>
    <row r="1156" spans="1:18" x14ac:dyDescent="0.3">
      <c r="A1156">
        <f>VALUE(LEFT('SBB FNF CDEC Data'!L1156,4))</f>
        <v>2017</v>
      </c>
      <c r="B1156">
        <f>VALUE(RIGHT(LEFT('SBB FNF CDEC Data'!L1156,6),2))</f>
        <v>12</v>
      </c>
      <c r="C1156">
        <f t="shared" si="90"/>
        <v>2018</v>
      </c>
      <c r="F1156" s="13">
        <f t="shared" ref="F1156:F1194" si="91">(E1156-G1156)-(D1156-D1155)</f>
        <v>0</v>
      </c>
      <c r="J1156" s="13">
        <f t="shared" ref="J1156:J1194" si="92">(I1156-K1156)-(H1156-H1155)</f>
        <v>0</v>
      </c>
      <c r="N1156" s="13">
        <f t="shared" ref="N1156:N1194" si="93">(M1156-O1156)-(L1156-L1155)</f>
        <v>0</v>
      </c>
      <c r="R1156" s="13">
        <f t="shared" ref="R1156:R1194" si="94">(Q1156-S1156)-(P1156-P1155)</f>
        <v>0</v>
      </c>
    </row>
    <row r="1157" spans="1:18" x14ac:dyDescent="0.3">
      <c r="A1157">
        <f>VALUE(LEFT('SBB FNF CDEC Data'!L1157,4))</f>
        <v>2018</v>
      </c>
      <c r="B1157">
        <f>VALUE(RIGHT(LEFT('SBB FNF CDEC Data'!L1157,6),2))</f>
        <v>1</v>
      </c>
      <c r="C1157">
        <f t="shared" si="90"/>
        <v>2018</v>
      </c>
      <c r="F1157" s="13">
        <f t="shared" si="91"/>
        <v>0</v>
      </c>
      <c r="J1157" s="13">
        <f t="shared" si="92"/>
        <v>0</v>
      </c>
      <c r="N1157" s="13">
        <f t="shared" si="93"/>
        <v>0</v>
      </c>
      <c r="R1157" s="13">
        <f t="shared" si="94"/>
        <v>0</v>
      </c>
    </row>
    <row r="1158" spans="1:18" x14ac:dyDescent="0.3">
      <c r="A1158">
        <f>VALUE(LEFT('SBB FNF CDEC Data'!L1158,4))</f>
        <v>2018</v>
      </c>
      <c r="B1158">
        <f>VALUE(RIGHT(LEFT('SBB FNF CDEC Data'!L1158,6),2))</f>
        <v>2</v>
      </c>
      <c r="C1158">
        <f t="shared" si="90"/>
        <v>2018</v>
      </c>
      <c r="F1158" s="13">
        <f t="shared" si="91"/>
        <v>0</v>
      </c>
      <c r="J1158" s="13">
        <f t="shared" si="92"/>
        <v>0</v>
      </c>
      <c r="N1158" s="13">
        <f t="shared" si="93"/>
        <v>0</v>
      </c>
      <c r="R1158" s="13">
        <f t="shared" si="94"/>
        <v>0</v>
      </c>
    </row>
    <row r="1159" spans="1:18" x14ac:dyDescent="0.3">
      <c r="A1159">
        <f>VALUE(LEFT('SBB FNF CDEC Data'!L1159,4))</f>
        <v>2018</v>
      </c>
      <c r="B1159">
        <f>VALUE(RIGHT(LEFT('SBB FNF CDEC Data'!L1159,6),2))</f>
        <v>3</v>
      </c>
      <c r="C1159">
        <f t="shared" si="90"/>
        <v>2018</v>
      </c>
      <c r="F1159" s="13">
        <f t="shared" si="91"/>
        <v>0</v>
      </c>
      <c r="J1159" s="13">
        <f t="shared" si="92"/>
        <v>0</v>
      </c>
      <c r="N1159" s="13">
        <f t="shared" si="93"/>
        <v>0</v>
      </c>
      <c r="R1159" s="13">
        <f t="shared" si="94"/>
        <v>0</v>
      </c>
    </row>
    <row r="1160" spans="1:18" x14ac:dyDescent="0.3">
      <c r="A1160">
        <f>VALUE(LEFT('SBB FNF CDEC Data'!L1160,4))</f>
        <v>2018</v>
      </c>
      <c r="B1160">
        <f>VALUE(RIGHT(LEFT('SBB FNF CDEC Data'!L1160,6),2))</f>
        <v>4</v>
      </c>
      <c r="C1160">
        <f t="shared" si="90"/>
        <v>2018</v>
      </c>
      <c r="F1160" s="13">
        <f t="shared" si="91"/>
        <v>0</v>
      </c>
      <c r="J1160" s="13">
        <f t="shared" si="92"/>
        <v>0</v>
      </c>
      <c r="N1160" s="13">
        <f t="shared" si="93"/>
        <v>0</v>
      </c>
      <c r="R1160" s="13">
        <f t="shared" si="94"/>
        <v>0</v>
      </c>
    </row>
    <row r="1161" spans="1:18" x14ac:dyDescent="0.3">
      <c r="A1161">
        <f>VALUE(LEFT('SBB FNF CDEC Data'!L1161,4))</f>
        <v>2018</v>
      </c>
      <c r="B1161">
        <f>VALUE(RIGHT(LEFT('SBB FNF CDEC Data'!L1161,6),2))</f>
        <v>5</v>
      </c>
      <c r="C1161">
        <f t="shared" si="90"/>
        <v>2018</v>
      </c>
      <c r="F1161" s="13">
        <f t="shared" si="91"/>
        <v>0</v>
      </c>
      <c r="J1161" s="13">
        <f t="shared" si="92"/>
        <v>0</v>
      </c>
      <c r="N1161" s="13">
        <f t="shared" si="93"/>
        <v>0</v>
      </c>
      <c r="R1161" s="13">
        <f t="shared" si="94"/>
        <v>0</v>
      </c>
    </row>
    <row r="1162" spans="1:18" x14ac:dyDescent="0.3">
      <c r="A1162">
        <f>VALUE(LEFT('SBB FNF CDEC Data'!L1162,4))</f>
        <v>2018</v>
      </c>
      <c r="B1162">
        <f>VALUE(RIGHT(LEFT('SBB FNF CDEC Data'!L1162,6),2))</f>
        <v>6</v>
      </c>
      <c r="C1162">
        <f t="shared" si="90"/>
        <v>2018</v>
      </c>
      <c r="F1162" s="13">
        <f t="shared" si="91"/>
        <v>0</v>
      </c>
      <c r="J1162" s="13">
        <f t="shared" si="92"/>
        <v>0</v>
      </c>
      <c r="N1162" s="13">
        <f t="shared" si="93"/>
        <v>0</v>
      </c>
      <c r="R1162" s="13">
        <f t="shared" si="94"/>
        <v>0</v>
      </c>
    </row>
    <row r="1163" spans="1:18" x14ac:dyDescent="0.3">
      <c r="A1163">
        <f>VALUE(LEFT('SBB FNF CDEC Data'!L1163,4))</f>
        <v>2018</v>
      </c>
      <c r="B1163">
        <f>VALUE(RIGHT(LEFT('SBB FNF CDEC Data'!L1163,6),2))</f>
        <v>7</v>
      </c>
      <c r="C1163">
        <f t="shared" si="90"/>
        <v>2018</v>
      </c>
      <c r="F1163" s="13">
        <f t="shared" si="91"/>
        <v>0</v>
      </c>
      <c r="J1163" s="13">
        <f t="shared" si="92"/>
        <v>0</v>
      </c>
      <c r="N1163" s="13">
        <f t="shared" si="93"/>
        <v>0</v>
      </c>
      <c r="R1163" s="13">
        <f t="shared" si="94"/>
        <v>0</v>
      </c>
    </row>
    <row r="1164" spans="1:18" x14ac:dyDescent="0.3">
      <c r="A1164">
        <f>VALUE(LEFT('SBB FNF CDEC Data'!L1164,4))</f>
        <v>2018</v>
      </c>
      <c r="B1164">
        <f>VALUE(RIGHT(LEFT('SBB FNF CDEC Data'!L1164,6),2))</f>
        <v>8</v>
      </c>
      <c r="C1164">
        <f t="shared" si="90"/>
        <v>2018</v>
      </c>
      <c r="F1164" s="13">
        <f t="shared" si="91"/>
        <v>0</v>
      </c>
      <c r="J1164" s="13">
        <f t="shared" si="92"/>
        <v>0</v>
      </c>
      <c r="N1164" s="13">
        <f t="shared" si="93"/>
        <v>0</v>
      </c>
      <c r="R1164" s="13">
        <f t="shared" si="94"/>
        <v>0</v>
      </c>
    </row>
    <row r="1165" spans="1:18" x14ac:dyDescent="0.3">
      <c r="A1165">
        <f>VALUE(LEFT('SBB FNF CDEC Data'!L1165,4))</f>
        <v>2018</v>
      </c>
      <c r="B1165">
        <f>VALUE(RIGHT(LEFT('SBB FNF CDEC Data'!L1165,6),2))</f>
        <v>9</v>
      </c>
      <c r="C1165">
        <f t="shared" si="90"/>
        <v>2018</v>
      </c>
      <c r="F1165" s="13">
        <f t="shared" si="91"/>
        <v>0</v>
      </c>
      <c r="J1165" s="13">
        <f t="shared" si="92"/>
        <v>0</v>
      </c>
      <c r="N1165" s="13">
        <f t="shared" si="93"/>
        <v>0</v>
      </c>
      <c r="R1165" s="13">
        <f t="shared" si="94"/>
        <v>0</v>
      </c>
    </row>
    <row r="1166" spans="1:18" x14ac:dyDescent="0.3">
      <c r="A1166">
        <f>VALUE(LEFT('SBB FNF CDEC Data'!L1166,4))</f>
        <v>2018</v>
      </c>
      <c r="B1166">
        <f>VALUE(RIGHT(LEFT('SBB FNF CDEC Data'!L1166,6),2))</f>
        <v>10</v>
      </c>
      <c r="C1166">
        <f t="shared" si="90"/>
        <v>2019</v>
      </c>
      <c r="F1166" s="13">
        <f t="shared" si="91"/>
        <v>0</v>
      </c>
      <c r="J1166" s="13">
        <f t="shared" si="92"/>
        <v>0</v>
      </c>
      <c r="N1166" s="13">
        <f t="shared" si="93"/>
        <v>0</v>
      </c>
      <c r="R1166" s="13">
        <f t="shared" si="94"/>
        <v>0</v>
      </c>
    </row>
    <row r="1167" spans="1:18" x14ac:dyDescent="0.3">
      <c r="A1167">
        <f>VALUE(LEFT('SBB FNF CDEC Data'!L1167,4))</f>
        <v>2018</v>
      </c>
      <c r="B1167">
        <f>VALUE(RIGHT(LEFT('SBB FNF CDEC Data'!L1167,6),2))</f>
        <v>11</v>
      </c>
      <c r="C1167">
        <f t="shared" si="90"/>
        <v>2019</v>
      </c>
      <c r="F1167" s="13">
        <f t="shared" si="91"/>
        <v>0</v>
      </c>
      <c r="J1167" s="13">
        <f t="shared" si="92"/>
        <v>0</v>
      </c>
      <c r="N1167" s="13">
        <f t="shared" si="93"/>
        <v>0</v>
      </c>
      <c r="R1167" s="13">
        <f t="shared" si="94"/>
        <v>0</v>
      </c>
    </row>
    <row r="1168" spans="1:18" x14ac:dyDescent="0.3">
      <c r="A1168">
        <f>VALUE(LEFT('SBB FNF CDEC Data'!L1168,4))</f>
        <v>2018</v>
      </c>
      <c r="B1168">
        <f>VALUE(RIGHT(LEFT('SBB FNF CDEC Data'!L1168,6),2))</f>
        <v>12</v>
      </c>
      <c r="C1168">
        <f t="shared" si="90"/>
        <v>2019</v>
      </c>
      <c r="F1168" s="13">
        <f t="shared" si="91"/>
        <v>0</v>
      </c>
      <c r="J1168" s="13">
        <f t="shared" si="92"/>
        <v>0</v>
      </c>
      <c r="N1168" s="13">
        <f t="shared" si="93"/>
        <v>0</v>
      </c>
      <c r="R1168" s="13">
        <f t="shared" si="94"/>
        <v>0</v>
      </c>
    </row>
    <row r="1169" spans="1:18" x14ac:dyDescent="0.3">
      <c r="A1169">
        <f>VALUE(LEFT('SBB FNF CDEC Data'!L1169,4))</f>
        <v>2019</v>
      </c>
      <c r="B1169">
        <f>VALUE(RIGHT(LEFT('SBB FNF CDEC Data'!L1169,6),2))</f>
        <v>1</v>
      </c>
      <c r="C1169">
        <f t="shared" si="90"/>
        <v>2019</v>
      </c>
      <c r="F1169" s="13">
        <f t="shared" si="91"/>
        <v>0</v>
      </c>
      <c r="J1169" s="13">
        <f t="shared" si="92"/>
        <v>0</v>
      </c>
      <c r="N1169" s="13">
        <f t="shared" si="93"/>
        <v>0</v>
      </c>
      <c r="R1169" s="13">
        <f t="shared" si="94"/>
        <v>0</v>
      </c>
    </row>
    <row r="1170" spans="1:18" x14ac:dyDescent="0.3">
      <c r="A1170">
        <f>VALUE(LEFT('SBB FNF CDEC Data'!L1170,4))</f>
        <v>2019</v>
      </c>
      <c r="B1170">
        <f>VALUE(RIGHT(LEFT('SBB FNF CDEC Data'!L1170,6),2))</f>
        <v>2</v>
      </c>
      <c r="C1170">
        <f t="shared" si="90"/>
        <v>2019</v>
      </c>
      <c r="F1170" s="13">
        <f t="shared" si="91"/>
        <v>0</v>
      </c>
      <c r="J1170" s="13">
        <f t="shared" si="92"/>
        <v>0</v>
      </c>
      <c r="N1170" s="13">
        <f t="shared" si="93"/>
        <v>0</v>
      </c>
      <c r="R1170" s="13">
        <f t="shared" si="94"/>
        <v>0</v>
      </c>
    </row>
    <row r="1171" spans="1:18" x14ac:dyDescent="0.3">
      <c r="A1171">
        <f>VALUE(LEFT('SBB FNF CDEC Data'!L1171,4))</f>
        <v>2019</v>
      </c>
      <c r="B1171">
        <f>VALUE(RIGHT(LEFT('SBB FNF CDEC Data'!L1171,6),2))</f>
        <v>3</v>
      </c>
      <c r="C1171">
        <f t="shared" si="90"/>
        <v>2019</v>
      </c>
      <c r="F1171" s="13">
        <f t="shared" si="91"/>
        <v>0</v>
      </c>
      <c r="J1171" s="13">
        <f t="shared" si="92"/>
        <v>0</v>
      </c>
      <c r="N1171" s="13">
        <f t="shared" si="93"/>
        <v>0</v>
      </c>
      <c r="R1171" s="13">
        <f t="shared" si="94"/>
        <v>0</v>
      </c>
    </row>
    <row r="1172" spans="1:18" x14ac:dyDescent="0.3">
      <c r="A1172">
        <f>VALUE(LEFT('SBB FNF CDEC Data'!L1172,4))</f>
        <v>2019</v>
      </c>
      <c r="B1172">
        <f>VALUE(RIGHT(LEFT('SBB FNF CDEC Data'!L1172,6),2))</f>
        <v>4</v>
      </c>
      <c r="C1172">
        <f t="shared" si="90"/>
        <v>2019</v>
      </c>
      <c r="F1172" s="13">
        <f t="shared" si="91"/>
        <v>0</v>
      </c>
      <c r="J1172" s="13">
        <f t="shared" si="92"/>
        <v>0</v>
      </c>
      <c r="N1172" s="13">
        <f t="shared" si="93"/>
        <v>0</v>
      </c>
      <c r="R1172" s="13">
        <f t="shared" si="94"/>
        <v>0</v>
      </c>
    </row>
    <row r="1173" spans="1:18" x14ac:dyDescent="0.3">
      <c r="A1173">
        <f>VALUE(LEFT('SBB FNF CDEC Data'!L1173,4))</f>
        <v>2019</v>
      </c>
      <c r="B1173">
        <f>VALUE(RIGHT(LEFT('SBB FNF CDEC Data'!L1173,6),2))</f>
        <v>5</v>
      </c>
      <c r="C1173">
        <f t="shared" si="90"/>
        <v>2019</v>
      </c>
      <c r="F1173" s="13">
        <f t="shared" si="91"/>
        <v>0</v>
      </c>
      <c r="J1173" s="13">
        <f t="shared" si="92"/>
        <v>0</v>
      </c>
      <c r="N1173" s="13">
        <f t="shared" si="93"/>
        <v>0</v>
      </c>
      <c r="R1173" s="13">
        <f t="shared" si="94"/>
        <v>0</v>
      </c>
    </row>
    <row r="1174" spans="1:18" x14ac:dyDescent="0.3">
      <c r="A1174">
        <f>VALUE(LEFT('SBB FNF CDEC Data'!L1174,4))</f>
        <v>2019</v>
      </c>
      <c r="B1174">
        <f>VALUE(RIGHT(LEFT('SBB FNF CDEC Data'!L1174,6),2))</f>
        <v>6</v>
      </c>
      <c r="C1174">
        <f t="shared" si="90"/>
        <v>2019</v>
      </c>
      <c r="F1174" s="13">
        <f t="shared" si="91"/>
        <v>0</v>
      </c>
      <c r="J1174" s="13">
        <f t="shared" si="92"/>
        <v>0</v>
      </c>
      <c r="N1174" s="13">
        <f t="shared" si="93"/>
        <v>0</v>
      </c>
      <c r="R1174" s="13">
        <f t="shared" si="94"/>
        <v>0</v>
      </c>
    </row>
    <row r="1175" spans="1:18" x14ac:dyDescent="0.3">
      <c r="A1175">
        <f>VALUE(LEFT('SBB FNF CDEC Data'!L1175,4))</f>
        <v>2019</v>
      </c>
      <c r="B1175">
        <f>VALUE(RIGHT(LEFT('SBB FNF CDEC Data'!L1175,6),2))</f>
        <v>7</v>
      </c>
      <c r="C1175">
        <f t="shared" si="90"/>
        <v>2019</v>
      </c>
      <c r="F1175" s="13">
        <f t="shared" si="91"/>
        <v>0</v>
      </c>
      <c r="J1175" s="13">
        <f t="shared" si="92"/>
        <v>0</v>
      </c>
      <c r="N1175" s="13">
        <f t="shared" si="93"/>
        <v>0</v>
      </c>
      <c r="R1175" s="13">
        <f t="shared" si="94"/>
        <v>0</v>
      </c>
    </row>
    <row r="1176" spans="1:18" x14ac:dyDescent="0.3">
      <c r="A1176">
        <f>VALUE(LEFT('SBB FNF CDEC Data'!L1176,4))</f>
        <v>2019</v>
      </c>
      <c r="B1176">
        <f>VALUE(RIGHT(LEFT('SBB FNF CDEC Data'!L1176,6),2))</f>
        <v>8</v>
      </c>
      <c r="C1176">
        <f t="shared" si="90"/>
        <v>2019</v>
      </c>
      <c r="F1176" s="13">
        <f t="shared" si="91"/>
        <v>0</v>
      </c>
      <c r="J1176" s="13">
        <f t="shared" si="92"/>
        <v>0</v>
      </c>
      <c r="N1176" s="13">
        <f t="shared" si="93"/>
        <v>0</v>
      </c>
      <c r="R1176" s="13">
        <f t="shared" si="94"/>
        <v>0</v>
      </c>
    </row>
    <row r="1177" spans="1:18" x14ac:dyDescent="0.3">
      <c r="A1177">
        <f>VALUE(LEFT('SBB FNF CDEC Data'!L1177,4))</f>
        <v>2019</v>
      </c>
      <c r="B1177">
        <f>VALUE(RIGHT(LEFT('SBB FNF CDEC Data'!L1177,6),2))</f>
        <v>9</v>
      </c>
      <c r="C1177">
        <f t="shared" si="90"/>
        <v>2019</v>
      </c>
      <c r="F1177" s="13">
        <f t="shared" si="91"/>
        <v>0</v>
      </c>
      <c r="J1177" s="13">
        <f t="shared" si="92"/>
        <v>0</v>
      </c>
      <c r="N1177" s="13">
        <f t="shared" si="93"/>
        <v>0</v>
      </c>
      <c r="R1177" s="13">
        <f t="shared" si="94"/>
        <v>0</v>
      </c>
    </row>
    <row r="1178" spans="1:18" x14ac:dyDescent="0.3">
      <c r="A1178">
        <f>VALUE(LEFT('SBB FNF CDEC Data'!L1178,4))</f>
        <v>2019</v>
      </c>
      <c r="B1178">
        <f>VALUE(RIGHT(LEFT('SBB FNF CDEC Data'!L1178,6),2))</f>
        <v>10</v>
      </c>
      <c r="C1178">
        <f t="shared" si="90"/>
        <v>2020</v>
      </c>
      <c r="F1178" s="13">
        <f t="shared" si="91"/>
        <v>0</v>
      </c>
      <c r="J1178" s="13">
        <f t="shared" si="92"/>
        <v>0</v>
      </c>
      <c r="N1178" s="13">
        <f t="shared" si="93"/>
        <v>0</v>
      </c>
      <c r="R1178" s="13">
        <f t="shared" si="94"/>
        <v>0</v>
      </c>
    </row>
    <row r="1179" spans="1:18" x14ac:dyDescent="0.3">
      <c r="A1179">
        <f>VALUE(LEFT('SBB FNF CDEC Data'!L1179,4))</f>
        <v>2019</v>
      </c>
      <c r="B1179">
        <f>VALUE(RIGHT(LEFT('SBB FNF CDEC Data'!L1179,6),2))</f>
        <v>11</v>
      </c>
      <c r="C1179">
        <f t="shared" si="90"/>
        <v>2020</v>
      </c>
      <c r="F1179" s="13">
        <f t="shared" si="91"/>
        <v>0</v>
      </c>
      <c r="J1179" s="13">
        <f t="shared" si="92"/>
        <v>0</v>
      </c>
      <c r="N1179" s="13">
        <f t="shared" si="93"/>
        <v>0</v>
      </c>
      <c r="R1179" s="13">
        <f t="shared" si="94"/>
        <v>0</v>
      </c>
    </row>
    <row r="1180" spans="1:18" x14ac:dyDescent="0.3">
      <c r="A1180">
        <f>VALUE(LEFT('SBB FNF CDEC Data'!L1180,4))</f>
        <v>2019</v>
      </c>
      <c r="B1180">
        <f>VALUE(RIGHT(LEFT('SBB FNF CDEC Data'!L1180,6),2))</f>
        <v>12</v>
      </c>
      <c r="C1180">
        <f t="shared" si="90"/>
        <v>2020</v>
      </c>
      <c r="F1180" s="13">
        <f t="shared" si="91"/>
        <v>0</v>
      </c>
      <c r="J1180" s="13">
        <f t="shared" si="92"/>
        <v>0</v>
      </c>
      <c r="N1180" s="13">
        <f t="shared" si="93"/>
        <v>0</v>
      </c>
      <c r="R1180" s="13">
        <f t="shared" si="94"/>
        <v>0</v>
      </c>
    </row>
    <row r="1181" spans="1:18" x14ac:dyDescent="0.3">
      <c r="A1181">
        <f>VALUE(LEFT('SBB FNF CDEC Data'!L1181,4))</f>
        <v>2020</v>
      </c>
      <c r="B1181">
        <f>VALUE(RIGHT(LEFT('SBB FNF CDEC Data'!L1181,6),2))</f>
        <v>1</v>
      </c>
      <c r="C1181">
        <f t="shared" si="90"/>
        <v>2020</v>
      </c>
      <c r="F1181" s="13">
        <f t="shared" si="91"/>
        <v>0</v>
      </c>
      <c r="J1181" s="13">
        <f t="shared" si="92"/>
        <v>0</v>
      </c>
      <c r="N1181" s="13">
        <f t="shared" si="93"/>
        <v>0</v>
      </c>
      <c r="R1181" s="13">
        <f t="shared" si="94"/>
        <v>0</v>
      </c>
    </row>
    <row r="1182" spans="1:18" x14ac:dyDescent="0.3">
      <c r="A1182">
        <f>VALUE(LEFT('SBB FNF CDEC Data'!L1182,4))</f>
        <v>2020</v>
      </c>
      <c r="B1182">
        <f>VALUE(RIGHT(LEFT('SBB FNF CDEC Data'!L1182,6),2))</f>
        <v>2</v>
      </c>
      <c r="C1182">
        <f t="shared" si="90"/>
        <v>2020</v>
      </c>
      <c r="F1182" s="13">
        <f t="shared" si="91"/>
        <v>0</v>
      </c>
      <c r="J1182" s="13">
        <f t="shared" si="92"/>
        <v>0</v>
      </c>
      <c r="N1182" s="13">
        <f t="shared" si="93"/>
        <v>0</v>
      </c>
      <c r="R1182" s="13">
        <f t="shared" si="94"/>
        <v>0</v>
      </c>
    </row>
    <row r="1183" spans="1:18" x14ac:dyDescent="0.3">
      <c r="A1183">
        <f>VALUE(LEFT('SBB FNF CDEC Data'!L1183,4))</f>
        <v>2020</v>
      </c>
      <c r="B1183">
        <f>VALUE(RIGHT(LEFT('SBB FNF CDEC Data'!L1183,6),2))</f>
        <v>3</v>
      </c>
      <c r="C1183">
        <f t="shared" si="90"/>
        <v>2020</v>
      </c>
      <c r="F1183" s="13">
        <f t="shared" si="91"/>
        <v>0</v>
      </c>
      <c r="J1183" s="13">
        <f t="shared" si="92"/>
        <v>0</v>
      </c>
      <c r="N1183" s="13">
        <f t="shared" si="93"/>
        <v>0</v>
      </c>
      <c r="R1183" s="13">
        <f t="shared" si="94"/>
        <v>0</v>
      </c>
    </row>
    <row r="1184" spans="1:18" x14ac:dyDescent="0.3">
      <c r="A1184">
        <f>VALUE(LEFT('SBB FNF CDEC Data'!L1184,4))</f>
        <v>2020</v>
      </c>
      <c r="B1184">
        <f>VALUE(RIGHT(LEFT('SBB FNF CDEC Data'!L1184,6),2))</f>
        <v>4</v>
      </c>
      <c r="C1184">
        <f t="shared" si="90"/>
        <v>2020</v>
      </c>
      <c r="F1184" s="13">
        <f t="shared" si="91"/>
        <v>0</v>
      </c>
      <c r="J1184" s="13">
        <f t="shared" si="92"/>
        <v>0</v>
      </c>
      <c r="N1184" s="13">
        <f t="shared" si="93"/>
        <v>0</v>
      </c>
      <c r="R1184" s="13">
        <f t="shared" si="94"/>
        <v>0</v>
      </c>
    </row>
    <row r="1185" spans="1:18" x14ac:dyDescent="0.3">
      <c r="A1185">
        <f>VALUE(LEFT('SBB FNF CDEC Data'!L1185,4))</f>
        <v>2020</v>
      </c>
      <c r="B1185">
        <f>VALUE(RIGHT(LEFT('SBB FNF CDEC Data'!L1185,6),2))</f>
        <v>5</v>
      </c>
      <c r="C1185">
        <f t="shared" si="90"/>
        <v>2020</v>
      </c>
      <c r="F1185" s="13">
        <f t="shared" si="91"/>
        <v>0</v>
      </c>
      <c r="J1185" s="13">
        <f t="shared" si="92"/>
        <v>0</v>
      </c>
      <c r="N1185" s="13">
        <f t="shared" si="93"/>
        <v>0</v>
      </c>
      <c r="R1185" s="13">
        <f t="shared" si="94"/>
        <v>0</v>
      </c>
    </row>
    <row r="1186" spans="1:18" x14ac:dyDescent="0.3">
      <c r="A1186">
        <f>VALUE(LEFT('SBB FNF CDEC Data'!L1186,4))</f>
        <v>2020</v>
      </c>
      <c r="B1186">
        <f>VALUE(RIGHT(LEFT('SBB FNF CDEC Data'!L1186,6),2))</f>
        <v>6</v>
      </c>
      <c r="C1186">
        <f t="shared" si="90"/>
        <v>2020</v>
      </c>
      <c r="F1186" s="13">
        <f t="shared" si="91"/>
        <v>0</v>
      </c>
      <c r="J1186" s="13">
        <f t="shared" si="92"/>
        <v>0</v>
      </c>
      <c r="N1186" s="13">
        <f t="shared" si="93"/>
        <v>0</v>
      </c>
      <c r="R1186" s="13">
        <f t="shared" si="94"/>
        <v>0</v>
      </c>
    </row>
    <row r="1187" spans="1:18" x14ac:dyDescent="0.3">
      <c r="A1187">
        <f>VALUE(LEFT('SBB FNF CDEC Data'!L1187,4))</f>
        <v>2020</v>
      </c>
      <c r="B1187">
        <f>VALUE(RIGHT(LEFT('SBB FNF CDEC Data'!L1187,6),2))</f>
        <v>7</v>
      </c>
      <c r="C1187">
        <f t="shared" si="90"/>
        <v>2020</v>
      </c>
      <c r="F1187" s="13">
        <f t="shared" si="91"/>
        <v>0</v>
      </c>
      <c r="J1187" s="13">
        <f t="shared" si="92"/>
        <v>0</v>
      </c>
      <c r="N1187" s="13">
        <f t="shared" si="93"/>
        <v>0</v>
      </c>
      <c r="R1187" s="13">
        <f t="shared" si="94"/>
        <v>0</v>
      </c>
    </row>
    <row r="1188" spans="1:18" x14ac:dyDescent="0.3">
      <c r="A1188">
        <f>VALUE(LEFT('SBB FNF CDEC Data'!L1188,4))</f>
        <v>2020</v>
      </c>
      <c r="B1188">
        <f>VALUE(RIGHT(LEFT('SBB FNF CDEC Data'!L1188,6),2))</f>
        <v>8</v>
      </c>
      <c r="C1188">
        <f t="shared" si="90"/>
        <v>2020</v>
      </c>
      <c r="F1188" s="13">
        <f t="shared" si="91"/>
        <v>0</v>
      </c>
      <c r="J1188" s="13">
        <f t="shared" si="92"/>
        <v>0</v>
      </c>
      <c r="N1188" s="13">
        <f t="shared" si="93"/>
        <v>0</v>
      </c>
      <c r="R1188" s="13">
        <f t="shared" si="94"/>
        <v>0</v>
      </c>
    </row>
    <row r="1189" spans="1:18" x14ac:dyDescent="0.3">
      <c r="A1189">
        <f>VALUE(LEFT('SBB FNF CDEC Data'!L1189,4))</f>
        <v>2020</v>
      </c>
      <c r="B1189">
        <f>VALUE(RIGHT(LEFT('SBB FNF CDEC Data'!L1189,6),2))</f>
        <v>9</v>
      </c>
      <c r="C1189">
        <f t="shared" si="90"/>
        <v>2020</v>
      </c>
      <c r="F1189" s="13">
        <f t="shared" si="91"/>
        <v>0</v>
      </c>
      <c r="J1189" s="13">
        <f t="shared" si="92"/>
        <v>0</v>
      </c>
      <c r="N1189" s="13">
        <f t="shared" si="93"/>
        <v>0</v>
      </c>
      <c r="R1189" s="13">
        <f t="shared" si="94"/>
        <v>0</v>
      </c>
    </row>
    <row r="1190" spans="1:18" x14ac:dyDescent="0.3">
      <c r="A1190">
        <f>VALUE(LEFT('SBB FNF CDEC Data'!L1190,4))</f>
        <v>2020</v>
      </c>
      <c r="B1190">
        <f>VALUE(RIGHT(LEFT('SBB FNF CDEC Data'!L1190,6),2))</f>
        <v>10</v>
      </c>
      <c r="C1190">
        <f t="shared" si="90"/>
        <v>2021</v>
      </c>
      <c r="F1190" s="13">
        <f t="shared" si="91"/>
        <v>0</v>
      </c>
      <c r="J1190" s="13">
        <f t="shared" si="92"/>
        <v>0</v>
      </c>
      <c r="N1190" s="13">
        <f t="shared" si="93"/>
        <v>0</v>
      </c>
      <c r="R1190" s="13">
        <f t="shared" si="94"/>
        <v>0</v>
      </c>
    </row>
    <row r="1191" spans="1:18" x14ac:dyDescent="0.3">
      <c r="A1191">
        <f>VALUE(LEFT('SBB FNF CDEC Data'!L1191,4))</f>
        <v>2020</v>
      </c>
      <c r="B1191">
        <f>VALUE(RIGHT(LEFT('SBB FNF CDEC Data'!L1191,6),2))</f>
        <v>11</v>
      </c>
      <c r="C1191">
        <f t="shared" si="90"/>
        <v>2021</v>
      </c>
      <c r="F1191" s="13">
        <f t="shared" si="91"/>
        <v>0</v>
      </c>
      <c r="J1191" s="13">
        <f t="shared" si="92"/>
        <v>0</v>
      </c>
      <c r="N1191" s="13">
        <f t="shared" si="93"/>
        <v>0</v>
      </c>
      <c r="R1191" s="13">
        <f t="shared" si="94"/>
        <v>0</v>
      </c>
    </row>
    <row r="1192" spans="1:18" x14ac:dyDescent="0.3">
      <c r="A1192">
        <f>VALUE(LEFT('SBB FNF CDEC Data'!L1192,4))</f>
        <v>2020</v>
      </c>
      <c r="B1192">
        <f>VALUE(RIGHT(LEFT('SBB FNF CDEC Data'!L1192,6),2))</f>
        <v>12</v>
      </c>
      <c r="C1192">
        <f t="shared" si="90"/>
        <v>2021</v>
      </c>
      <c r="F1192" s="13">
        <f t="shared" si="91"/>
        <v>0</v>
      </c>
      <c r="J1192" s="13">
        <f t="shared" si="92"/>
        <v>0</v>
      </c>
      <c r="N1192" s="13">
        <f t="shared" si="93"/>
        <v>0</v>
      </c>
      <c r="R1192" s="13">
        <f t="shared" si="94"/>
        <v>0</v>
      </c>
    </row>
    <row r="1193" spans="1:18" x14ac:dyDescent="0.3">
      <c r="A1193">
        <f>VALUE(LEFT('SBB FNF CDEC Data'!L1193,4))</f>
        <v>2021</v>
      </c>
      <c r="B1193">
        <f>VALUE(RIGHT(LEFT('SBB FNF CDEC Data'!L1193,6),2))</f>
        <v>1</v>
      </c>
      <c r="C1193">
        <f t="shared" si="90"/>
        <v>2021</v>
      </c>
      <c r="F1193" s="13">
        <f t="shared" si="91"/>
        <v>0</v>
      </c>
      <c r="J1193" s="13">
        <f t="shared" si="92"/>
        <v>0</v>
      </c>
      <c r="N1193" s="13">
        <f t="shared" si="93"/>
        <v>0</v>
      </c>
      <c r="R1193" s="13">
        <f t="shared" si="94"/>
        <v>0</v>
      </c>
    </row>
    <row r="1194" spans="1:18" x14ac:dyDescent="0.3">
      <c r="A1194">
        <f>VALUE(LEFT('SBB FNF CDEC Data'!L1194,4))</f>
        <v>2021</v>
      </c>
      <c r="B1194">
        <f>VALUE(RIGHT(LEFT('SBB FNF CDEC Data'!L1194,6),2))</f>
        <v>2</v>
      </c>
      <c r="C1194">
        <f t="shared" si="90"/>
        <v>2021</v>
      </c>
      <c r="F1194" s="13">
        <f t="shared" si="91"/>
        <v>0</v>
      </c>
      <c r="J1194" s="13">
        <f t="shared" si="92"/>
        <v>0</v>
      </c>
      <c r="N1194" s="13">
        <f t="shared" si="93"/>
        <v>0</v>
      </c>
      <c r="R1194" s="13">
        <f t="shared" si="94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9ED85-49AF-4E19-9511-781AFA3A99FA}">
  <dimension ref="A1:B86"/>
  <sheetViews>
    <sheetView workbookViewId="0">
      <selection activeCell="A4" sqref="A4"/>
    </sheetView>
  </sheetViews>
  <sheetFormatPr defaultRowHeight="14.4" x14ac:dyDescent="0.3"/>
  <sheetData>
    <row r="1" spans="1:2" x14ac:dyDescent="0.3">
      <c r="A1" t="s">
        <v>2367</v>
      </c>
    </row>
    <row r="4" spans="1:2" x14ac:dyDescent="0.3">
      <c r="A4" t="s">
        <v>2368</v>
      </c>
      <c r="B4" t="s">
        <v>2366</v>
      </c>
    </row>
    <row r="5" spans="1:2" x14ac:dyDescent="0.3">
      <c r="A5">
        <v>77.979138857287026</v>
      </c>
      <c r="B5">
        <v>12.530875795619707</v>
      </c>
    </row>
    <row r="6" spans="1:2" x14ac:dyDescent="0.3">
      <c r="A6">
        <v>79.842114614506187</v>
      </c>
      <c r="B6">
        <v>11.281355920687009</v>
      </c>
    </row>
    <row r="7" spans="1:2" x14ac:dyDescent="0.3">
      <c r="A7">
        <v>81.697209400588775</v>
      </c>
      <c r="B7">
        <v>12.110475361652647</v>
      </c>
    </row>
    <row r="8" spans="1:2" x14ac:dyDescent="0.3">
      <c r="A8">
        <v>120.26358556064699</v>
      </c>
      <c r="B8">
        <v>12.816960025522587</v>
      </c>
    </row>
    <row r="9" spans="1:2" x14ac:dyDescent="0.3">
      <c r="A9">
        <v>146.06921206945782</v>
      </c>
      <c r="B9">
        <v>12.360076810676132</v>
      </c>
    </row>
    <row r="10" spans="1:2" x14ac:dyDescent="0.3">
      <c r="A10">
        <v>150.41253880466036</v>
      </c>
      <c r="B10">
        <v>16.015330290714605</v>
      </c>
    </row>
    <row r="11" spans="1:2" x14ac:dyDescent="0.3">
      <c r="A11">
        <v>163.72898910349787</v>
      </c>
      <c r="B11">
        <v>20.968184710603239</v>
      </c>
    </row>
    <row r="12" spans="1:2" x14ac:dyDescent="0.3">
      <c r="A12">
        <v>186.37199487654098</v>
      </c>
      <c r="B12">
        <v>16.249777402700907</v>
      </c>
    </row>
    <row r="13" spans="1:2" x14ac:dyDescent="0.3">
      <c r="A13">
        <v>214.93368163445217</v>
      </c>
      <c r="B13">
        <v>21.114784206625714</v>
      </c>
    </row>
    <row r="14" spans="1:2" x14ac:dyDescent="0.3">
      <c r="A14">
        <v>215.46534888266831</v>
      </c>
      <c r="B14">
        <v>19.327610905466557</v>
      </c>
    </row>
    <row r="15" spans="1:2" x14ac:dyDescent="0.3">
      <c r="A15">
        <v>224.08611748964103</v>
      </c>
      <c r="B15">
        <v>18.83697491758949</v>
      </c>
    </row>
    <row r="16" spans="1:2" x14ac:dyDescent="0.3">
      <c r="A16">
        <v>225.83588868421742</v>
      </c>
      <c r="B16">
        <v>20.135082421329816</v>
      </c>
    </row>
    <row r="17" spans="1:2" x14ac:dyDescent="0.3">
      <c r="A17">
        <v>226.49443597574276</v>
      </c>
      <c r="B17">
        <v>14.262011586151671</v>
      </c>
    </row>
    <row r="18" spans="1:2" x14ac:dyDescent="0.3">
      <c r="A18">
        <v>244.7806860155373</v>
      </c>
      <c r="B18">
        <v>19.337211546943529</v>
      </c>
    </row>
    <row r="19" spans="1:2" x14ac:dyDescent="0.3">
      <c r="A19">
        <v>261.31669805266097</v>
      </c>
      <c r="B19">
        <v>21.242237754538163</v>
      </c>
    </row>
    <row r="20" spans="1:2" x14ac:dyDescent="0.3">
      <c r="A20">
        <v>336.32306579844783</v>
      </c>
      <c r="B20">
        <v>22.609901714950613</v>
      </c>
    </row>
    <row r="21" spans="1:2" x14ac:dyDescent="0.3">
      <c r="A21">
        <v>354.01836423007506</v>
      </c>
      <c r="B21">
        <v>24.087057288123503</v>
      </c>
    </row>
    <row r="22" spans="1:2" x14ac:dyDescent="0.3">
      <c r="A22">
        <v>387.91490277365557</v>
      </c>
      <c r="B22">
        <v>20.639911356364312</v>
      </c>
    </row>
    <row r="23" spans="1:2" x14ac:dyDescent="0.3">
      <c r="A23">
        <v>404.59317554564137</v>
      </c>
      <c r="B23">
        <v>21.21130469865691</v>
      </c>
    </row>
    <row r="24" spans="1:2" x14ac:dyDescent="0.3">
      <c r="A24">
        <v>412.63998321534285</v>
      </c>
      <c r="B24">
        <v>24.004953982335735</v>
      </c>
    </row>
    <row r="25" spans="1:2" x14ac:dyDescent="0.3">
      <c r="A25">
        <v>426.32967317255594</v>
      </c>
      <c r="B25">
        <v>27.873380205672053</v>
      </c>
    </row>
    <row r="26" spans="1:2" x14ac:dyDescent="0.3">
      <c r="A26">
        <v>441.89979516845472</v>
      </c>
      <c r="B26">
        <v>21.942869286663612</v>
      </c>
    </row>
    <row r="27" spans="1:2" x14ac:dyDescent="0.3">
      <c r="A27">
        <v>456.2407865576323</v>
      </c>
      <c r="B27">
        <v>25.148480565161194</v>
      </c>
    </row>
    <row r="28" spans="1:2" x14ac:dyDescent="0.3">
      <c r="A28">
        <v>477.79855656553036</v>
      </c>
      <c r="B28">
        <v>32.363821391134195</v>
      </c>
    </row>
    <row r="29" spans="1:2" x14ac:dyDescent="0.3">
      <c r="A29">
        <v>495.68831637535209</v>
      </c>
      <c r="B29">
        <v>22.098204464854739</v>
      </c>
    </row>
    <row r="30" spans="1:2" x14ac:dyDescent="0.3">
      <c r="A30">
        <v>518.67629059251283</v>
      </c>
      <c r="B30">
        <v>29.918714727972365</v>
      </c>
    </row>
    <row r="31" spans="1:2" x14ac:dyDescent="0.3">
      <c r="A31">
        <v>525.97459186803053</v>
      </c>
      <c r="B31">
        <v>32.921400711422265</v>
      </c>
    </row>
    <row r="32" spans="1:2" x14ac:dyDescent="0.3">
      <c r="A32">
        <v>563.94066052797984</v>
      </c>
      <c r="B32">
        <v>24.923543140023504</v>
      </c>
    </row>
    <row r="33" spans="1:2" x14ac:dyDescent="0.3">
      <c r="A33">
        <v>566.37910709980338</v>
      </c>
      <c r="B33">
        <v>25.236894867998611</v>
      </c>
    </row>
    <row r="34" spans="1:2" x14ac:dyDescent="0.3">
      <c r="A34">
        <v>571.22219446048484</v>
      </c>
      <c r="B34">
        <v>28.251868971435471</v>
      </c>
    </row>
    <row r="35" spans="1:2" x14ac:dyDescent="0.3">
      <c r="A35">
        <v>589.70382774969005</v>
      </c>
      <c r="B35">
        <v>25.981673891626457</v>
      </c>
    </row>
    <row r="36" spans="1:2" x14ac:dyDescent="0.3">
      <c r="A36">
        <v>592.53479576057146</v>
      </c>
      <c r="B36">
        <v>28.849888363397412</v>
      </c>
    </row>
    <row r="37" spans="1:2" x14ac:dyDescent="0.3">
      <c r="A37">
        <v>606.41715020498327</v>
      </c>
      <c r="B37">
        <v>33.128627350439437</v>
      </c>
    </row>
    <row r="38" spans="1:2" x14ac:dyDescent="0.3">
      <c r="A38">
        <v>607.80567070606162</v>
      </c>
      <c r="B38">
        <v>29.548295991045904</v>
      </c>
    </row>
    <row r="39" spans="1:2" x14ac:dyDescent="0.3">
      <c r="A39">
        <v>615.83442027737806</v>
      </c>
      <c r="B39">
        <v>28.258893551045809</v>
      </c>
    </row>
    <row r="40" spans="1:2" x14ac:dyDescent="0.3">
      <c r="A40">
        <v>619.8588322530677</v>
      </c>
      <c r="B40">
        <v>34.290648173824032</v>
      </c>
    </row>
    <row r="41" spans="1:2" x14ac:dyDescent="0.3">
      <c r="A41">
        <v>693.34793620181335</v>
      </c>
      <c r="B41">
        <v>33.393313313914859</v>
      </c>
    </row>
    <row r="42" spans="1:2" x14ac:dyDescent="0.3">
      <c r="A42">
        <v>705.51057093236932</v>
      </c>
      <c r="B42">
        <v>35.97487772917377</v>
      </c>
    </row>
    <row r="43" spans="1:2" x14ac:dyDescent="0.3">
      <c r="A43">
        <v>731.42561031165269</v>
      </c>
      <c r="B43">
        <v>36.967234921656669</v>
      </c>
    </row>
    <row r="44" spans="1:2" x14ac:dyDescent="0.3">
      <c r="A44">
        <v>761.07963471290179</v>
      </c>
      <c r="B44">
        <v>12.189161496477844</v>
      </c>
    </row>
    <row r="45" spans="1:2" x14ac:dyDescent="0.3">
      <c r="A45">
        <v>778.38890762858978</v>
      </c>
      <c r="B45">
        <v>33.574235703890352</v>
      </c>
    </row>
    <row r="46" spans="1:2" x14ac:dyDescent="0.3">
      <c r="A46">
        <v>808.13254468859873</v>
      </c>
      <c r="B46">
        <v>31.46454936014679</v>
      </c>
    </row>
    <row r="47" spans="1:2" x14ac:dyDescent="0.3">
      <c r="A47">
        <v>890.03145226650417</v>
      </c>
      <c r="B47">
        <v>34.436927150617123</v>
      </c>
    </row>
    <row r="48" spans="1:2" x14ac:dyDescent="0.3">
      <c r="A48">
        <v>910.25306445486558</v>
      </c>
      <c r="B48">
        <v>26.55371008961836</v>
      </c>
    </row>
    <row r="49" spans="1:2" x14ac:dyDescent="0.3">
      <c r="A49">
        <v>948.89370984577022</v>
      </c>
      <c r="B49">
        <v>31.379839985146837</v>
      </c>
    </row>
    <row r="50" spans="1:2" x14ac:dyDescent="0.3">
      <c r="A50">
        <v>996.20970139369047</v>
      </c>
      <c r="B50">
        <v>36.227741018198842</v>
      </c>
    </row>
    <row r="51" spans="1:2" x14ac:dyDescent="0.3">
      <c r="A51">
        <v>1009.9578858927416</v>
      </c>
      <c r="B51">
        <v>29.811629531419179</v>
      </c>
    </row>
    <row r="52" spans="1:2" x14ac:dyDescent="0.3">
      <c r="A52">
        <v>1043.7875249794388</v>
      </c>
      <c r="B52">
        <v>36.628798497161242</v>
      </c>
    </row>
    <row r="53" spans="1:2" x14ac:dyDescent="0.3">
      <c r="A53">
        <v>1045.8834923175934</v>
      </c>
      <c r="B53">
        <v>41.180693420534851</v>
      </c>
    </row>
    <row r="54" spans="1:2" x14ac:dyDescent="0.3">
      <c r="A54">
        <v>1055.4126036176885</v>
      </c>
      <c r="B54">
        <v>36.81395172396212</v>
      </c>
    </row>
    <row r="55" spans="1:2" x14ac:dyDescent="0.3">
      <c r="A55">
        <v>1083.428955543985</v>
      </c>
      <c r="B55">
        <v>40.209523086708074</v>
      </c>
    </row>
    <row r="56" spans="1:2" x14ac:dyDescent="0.3">
      <c r="A56">
        <v>1093.4122404363761</v>
      </c>
      <c r="B56">
        <v>34.126845437027342</v>
      </c>
    </row>
    <row r="57" spans="1:2" x14ac:dyDescent="0.3">
      <c r="A57">
        <v>1093.6280472774486</v>
      </c>
      <c r="B57">
        <v>30.945347599049036</v>
      </c>
    </row>
    <row r="58" spans="1:2" x14ac:dyDescent="0.3">
      <c r="A58">
        <v>1099.6324818634887</v>
      </c>
      <c r="B58">
        <v>19.05303200006545</v>
      </c>
    </row>
    <row r="59" spans="1:2" x14ac:dyDescent="0.3">
      <c r="A59">
        <v>1100.1638768840135</v>
      </c>
      <c r="B59">
        <v>39.547992995087235</v>
      </c>
    </row>
    <row r="60" spans="1:2" x14ac:dyDescent="0.3">
      <c r="A60">
        <v>1135.6324174836664</v>
      </c>
      <c r="B60">
        <v>41.517253645361286</v>
      </c>
    </row>
    <row r="61" spans="1:2" x14ac:dyDescent="0.3">
      <c r="A61">
        <v>1141.4804154701974</v>
      </c>
      <c r="B61">
        <v>49.594186556153943</v>
      </c>
    </row>
    <row r="62" spans="1:2" x14ac:dyDescent="0.3">
      <c r="A62">
        <v>1164.1228841201664</v>
      </c>
      <c r="B62">
        <v>24.128615966711443</v>
      </c>
    </row>
    <row r="63" spans="1:2" x14ac:dyDescent="0.3">
      <c r="A63">
        <v>1180.9428869879998</v>
      </c>
      <c r="B63">
        <v>37.685718949285061</v>
      </c>
    </row>
    <row r="64" spans="1:2" x14ac:dyDescent="0.3">
      <c r="A64">
        <v>1218.6302677168667</v>
      </c>
      <c r="B64">
        <v>30.915298574161909</v>
      </c>
    </row>
    <row r="65" spans="1:2" x14ac:dyDescent="0.3">
      <c r="A65">
        <v>1254.1552972739858</v>
      </c>
      <c r="B65">
        <v>40.768180125495732</v>
      </c>
    </row>
    <row r="66" spans="1:2" x14ac:dyDescent="0.3">
      <c r="A66">
        <v>1264.045096969787</v>
      </c>
      <c r="B66">
        <v>42.443388375719756</v>
      </c>
    </row>
    <row r="67" spans="1:2" x14ac:dyDescent="0.3">
      <c r="A67">
        <v>1285.9895373923232</v>
      </c>
      <c r="B67">
        <v>25.974943684946872</v>
      </c>
    </row>
    <row r="68" spans="1:2" x14ac:dyDescent="0.3">
      <c r="A68">
        <v>1288.366245240989</v>
      </c>
      <c r="B68">
        <v>25.252442040540974</v>
      </c>
    </row>
    <row r="69" spans="1:2" x14ac:dyDescent="0.3">
      <c r="A69">
        <v>1296.6552730950395</v>
      </c>
      <c r="B69">
        <v>13.362460453444264</v>
      </c>
    </row>
    <row r="70" spans="1:2" x14ac:dyDescent="0.3">
      <c r="A70">
        <v>1332.1101638483628</v>
      </c>
      <c r="B70">
        <v>50.422670799271366</v>
      </c>
    </row>
    <row r="71" spans="1:2" x14ac:dyDescent="0.3">
      <c r="A71">
        <v>1332.6172432606691</v>
      </c>
      <c r="B71">
        <v>47.120073947148207</v>
      </c>
    </row>
    <row r="72" spans="1:2" x14ac:dyDescent="0.3">
      <c r="A72">
        <v>1334.3193139868113</v>
      </c>
      <c r="B72">
        <v>28.938233570352271</v>
      </c>
    </row>
    <row r="73" spans="1:2" x14ac:dyDescent="0.3">
      <c r="A73">
        <v>1353.3120900785607</v>
      </c>
      <c r="B73">
        <v>32.913231848163178</v>
      </c>
    </row>
    <row r="74" spans="1:2" x14ac:dyDescent="0.3">
      <c r="A74">
        <v>1355.3761128809256</v>
      </c>
      <c r="B74">
        <v>38.863582267443824</v>
      </c>
    </row>
    <row r="75" spans="1:2" x14ac:dyDescent="0.3">
      <c r="A75">
        <v>1358.1405544168933</v>
      </c>
      <c r="B75">
        <v>43.636685419920255</v>
      </c>
    </row>
    <row r="76" spans="1:2" x14ac:dyDescent="0.3">
      <c r="A76">
        <v>1362.8145399426858</v>
      </c>
      <c r="B76">
        <v>34.756744089306878</v>
      </c>
    </row>
    <row r="77" spans="1:2" x14ac:dyDescent="0.3">
      <c r="A77">
        <v>1378.2497094640194</v>
      </c>
      <c r="B77">
        <v>46.088133987229625</v>
      </c>
    </row>
    <row r="78" spans="1:2" x14ac:dyDescent="0.3">
      <c r="A78">
        <v>1397.2605419661668</v>
      </c>
      <c r="B78">
        <v>38.850286186359064</v>
      </c>
    </row>
    <row r="79" spans="1:2" x14ac:dyDescent="0.3">
      <c r="A79">
        <v>1406.5521540332497</v>
      </c>
      <c r="B79">
        <v>45.21152249822407</v>
      </c>
    </row>
    <row r="80" spans="1:2" x14ac:dyDescent="0.3">
      <c r="A80">
        <v>1418.1898316698098</v>
      </c>
      <c r="B80">
        <v>32.667112951115953</v>
      </c>
    </row>
    <row r="81" spans="1:2" x14ac:dyDescent="0.3">
      <c r="A81">
        <v>1421.0397371399968</v>
      </c>
      <c r="B81">
        <v>34.354577346206796</v>
      </c>
    </row>
    <row r="82" spans="1:2" x14ac:dyDescent="0.3">
      <c r="A82">
        <v>1423.6081127800126</v>
      </c>
      <c r="B82">
        <v>37.942161039517259</v>
      </c>
    </row>
    <row r="83" spans="1:2" x14ac:dyDescent="0.3">
      <c r="A83">
        <v>1427.2178893354567</v>
      </c>
      <c r="B83">
        <v>43.422006946735486</v>
      </c>
    </row>
    <row r="84" spans="1:2" x14ac:dyDescent="0.3">
      <c r="A84">
        <v>1441.5376123650917</v>
      </c>
      <c r="B84">
        <v>55.992368586086911</v>
      </c>
    </row>
    <row r="85" spans="1:2" x14ac:dyDescent="0.3">
      <c r="A85">
        <v>1444.5355307764487</v>
      </c>
      <c r="B85">
        <v>35.349774774482299</v>
      </c>
    </row>
    <row r="86" spans="1:2" x14ac:dyDescent="0.3">
      <c r="A86">
        <v>1451.0509407060265</v>
      </c>
      <c r="B86">
        <v>49.03758323591353</v>
      </c>
    </row>
  </sheetData>
  <sortState xmlns:xlrd2="http://schemas.microsoft.com/office/spreadsheetml/2017/richdata2" ref="A5:B86">
    <sortCondition ref="A5:A8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Read_Me</vt:lpstr>
      <vt:lpstr>Summary Tables (2009-2020)</vt:lpstr>
      <vt:lpstr>Alt 1B 011221 (2009-2020)</vt:lpstr>
      <vt:lpstr>WSI HIST</vt:lpstr>
      <vt:lpstr>SBB FNF Pivot</vt:lpstr>
      <vt:lpstr>SBB FNF CDEC Data</vt:lpstr>
      <vt:lpstr>CalSim II Pivot</vt:lpstr>
      <vt:lpstr>CalSim II Data</vt:lpstr>
      <vt:lpstr>Evap Fn</vt:lpstr>
      <vt:lpstr>Read_Me!Print_Area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California Department of Water Resources (DWR)</dc:creator>
  <cp:lastModifiedBy>Whittington, Chad/SAC</cp:lastModifiedBy>
  <cp:lastPrinted>2021-03-03T20:27:37Z</cp:lastPrinted>
  <dcterms:created xsi:type="dcterms:W3CDTF">2021-01-07T19:08:55Z</dcterms:created>
  <dcterms:modified xsi:type="dcterms:W3CDTF">2021-06-01T20:52:22Z</dcterms:modified>
</cp:coreProperties>
</file>