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710" tabRatio="639" activeTab="0"/>
  </bookViews>
  <sheets>
    <sheet name="Glen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<sst xmlns="http://schemas.openxmlformats.org/spreadsheetml/2006/main" count="27" uniqueCount="27">
  <si>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Prime Farmland</t>
  </si>
  <si>
    <t xml:space="preserve"> Farmland of Statewide Importance</t>
  </si>
  <si>
    <t xml:space="preserve"> Unique Farmland</t>
  </si>
  <si>
    <t xml:space="preserve"> Farmland of Local Importance</t>
  </si>
  <si>
    <t>Important Farmland Subtotal</t>
  </si>
  <si>
    <t xml:space="preserve"> Grazing Land </t>
  </si>
  <si>
    <t>Agricultural Land Subtotal</t>
  </si>
  <si>
    <t xml:space="preserve"> Urban and Built-Up Land</t>
  </si>
  <si>
    <t xml:space="preserve"> Other Land</t>
  </si>
  <si>
    <t>GLENN COUNTY</t>
  </si>
  <si>
    <t>PERCENTAGE OF COUNTY INVENTORIED:  100%</t>
  </si>
  <si>
    <t>Farmland Mapping and Monitoring Program</t>
  </si>
  <si>
    <t>CALIFORNIA DEPARTMENT OF CONSERVATION</t>
  </si>
  <si>
    <t xml:space="preserve"> LAND USE CATEGORY</t>
  </si>
  <si>
    <t xml:space="preserve"> ACREAGE BY CATEGORY (1)</t>
  </si>
  <si>
    <t>AVERAGE ANNUAL ACREAGE CHANGE</t>
  </si>
  <si>
    <t>(2) Acreage for Water changed in 2000 when refinements were made to lake and river boundaries from imagery and 1:24,000-scale quadrangles.</t>
  </si>
  <si>
    <t>(1) Figures are generated from the most current version of the GIS data.  Files dating from 1984 through 1992 were reprocessed with a standardized county line in the Albers Equal Area projection, and other boundary improvements.</t>
  </si>
  <si>
    <t>2000 (2)</t>
  </si>
  <si>
    <t xml:space="preserve"> Water Area </t>
  </si>
  <si>
    <t xml:space="preserve">Total Area Inventoried </t>
  </si>
  <si>
    <t>2002 (3)</t>
  </si>
  <si>
    <t>(3) Due to the incorporation of digital soil survey data (SSURGO) during this update, acreages for farmland, grazing and other land use categories may differ from those published in the 2000-2002 California Farmland Conversion Report.  Grazing Land increased relative to Farmland of Local Importance as a result of the automated selection of qualifying soil units using SSURGO and assessment of long-term idling of dryland farming areas.</t>
  </si>
  <si>
    <t>2006 (4)</t>
  </si>
  <si>
    <t>(4) Acreage for Water changed in 2006 when refinements were made to the Sacramento River channel boundary.</t>
  </si>
  <si>
    <t>1984-2018 Land Use Summary</t>
  </si>
  <si>
    <t>1984-2018 NET ACREAGE CHANGED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</si>
</sst>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#,##0\ \ \ "/>
    <numFmt numFmtId="166" formatCode="#,##0\ \ "/>
    <numFmt numFmtId="167" formatCode="\%"/>
    <numFmt numFmtId="168" formatCode="\N\%"/>
    <numFmt numFmtId="169" formatCode="#,##0\ "/>
  </numFmts>
  <fonts count="42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.75"/>
      <name val="Calibri"/>
      <family val="2"/>
    </font>
    <font>
      <sz val="8.25"/>
      <name val="Calibri"/>
      <family val="2"/>
    </font>
    <font>
      <b/>
      <sz val="8.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1" fillId="0" borderId="10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left" vertical="center"/>
    </xf>
    <xf numFmtId="0" fontId="23" fillId="0" borderId="11" xfId="0" applyNumberFormat="1" applyFont="1" applyBorder="1" applyAlignment="1">
      <alignment vertical="center"/>
    </xf>
    <xf numFmtId="3" fontId="23" fillId="0" borderId="12" xfId="0" applyNumberFormat="1" applyFont="1" applyBorder="1" applyAlignment="1" applyProtection="1">
      <alignment vertical="justify"/>
      <protection locked="0"/>
    </xf>
    <xf numFmtId="3" fontId="23" fillId="0" borderId="12" xfId="0" applyNumberFormat="1" applyFont="1" applyBorder="1" applyAlignment="1">
      <alignment vertical="justify"/>
    </xf>
    <xf numFmtId="3" fontId="23" fillId="0" borderId="13" xfId="0" applyNumberFormat="1" applyFont="1" applyBorder="1" applyAlignment="1">
      <alignment vertical="justify"/>
    </xf>
    <xf numFmtId="3" fontId="23" fillId="0" borderId="14" xfId="0" applyNumberFormat="1" applyFont="1" applyBorder="1" applyAlignment="1" applyProtection="1">
      <alignment vertical="justify"/>
      <protection locked="0"/>
    </xf>
    <xf numFmtId="3" fontId="23" fillId="0" borderId="14" xfId="0" applyNumberFormat="1" applyFont="1" applyBorder="1" applyAlignment="1">
      <alignment vertical="justify"/>
    </xf>
    <xf numFmtId="3" fontId="23" fillId="0" borderId="11" xfId="0" applyNumberFormat="1" applyFont="1" applyBorder="1" applyAlignment="1">
      <alignment vertical="justify"/>
    </xf>
    <xf numFmtId="0" fontId="24" fillId="0" borderId="15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justify"/>
    </xf>
    <xf numFmtId="3" fontId="23" fillId="0" borderId="15" xfId="0" applyNumberFormat="1" applyFont="1" applyBorder="1" applyAlignment="1">
      <alignment vertical="justify"/>
    </xf>
    <xf numFmtId="0" fontId="23" fillId="0" borderId="15" xfId="0" applyNumberFormat="1" applyFont="1" applyBorder="1" applyAlignment="1">
      <alignment vertical="center"/>
    </xf>
    <xf numFmtId="3" fontId="23" fillId="0" borderId="16" xfId="0" applyNumberFormat="1" applyFont="1" applyBorder="1" applyAlignment="1" applyProtection="1">
      <alignment vertical="justify"/>
      <protection locked="0"/>
    </xf>
    <xf numFmtId="3" fontId="23" fillId="0" borderId="17" xfId="0" applyNumberFormat="1" applyFont="1" applyBorder="1" applyAlignment="1">
      <alignment vertical="justify"/>
    </xf>
    <xf numFmtId="3" fontId="23" fillId="0" borderId="18" xfId="0" applyNumberFormat="1" applyFont="1" applyBorder="1" applyAlignment="1">
      <alignment vertical="justify"/>
    </xf>
    <xf numFmtId="3" fontId="23" fillId="0" borderId="16" xfId="0" applyNumberFormat="1" applyFont="1" applyBorder="1" applyAlignment="1">
      <alignment horizontal="right" vertical="justify"/>
    </xf>
    <xf numFmtId="0" fontId="23" fillId="0" borderId="1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9" fontId="23" fillId="0" borderId="0" xfId="0" applyNumberFormat="1" applyFont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3" fillId="0" borderId="16" xfId="0" applyNumberFormat="1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120" zoomScaleNormal="120" zoomScalePageLayoutView="0" workbookViewId="0" topLeftCell="A1">
      <selection activeCell="U5" sqref="U5"/>
    </sheetView>
  </sheetViews>
  <sheetFormatPr defaultColWidth="9.33203125" defaultRowHeight="10.5"/>
  <cols>
    <col min="1" max="1" width="28.33203125" style="0" customWidth="1"/>
    <col min="2" max="12" width="7.66015625" style="0" bestFit="1" customWidth="1"/>
    <col min="13" max="19" width="7.66015625" style="0" customWidth="1"/>
    <col min="20" max="20" width="12.83203125" style="0" customWidth="1"/>
    <col min="21" max="21" width="13.33203125" style="0" customWidth="1"/>
  </cols>
  <sheetData>
    <row r="1" spans="1:21" ht="18.75" customHeight="1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3.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3.5" customHeight="1">
      <c r="A3" s="35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3.5" customHeight="1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5.25" customHeight="1">
      <c r="A5" s="1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</row>
    <row r="6" spans="1:21" ht="11.25" customHeight="1">
      <c r="A6" s="30" t="s">
        <v>13</v>
      </c>
      <c r="B6" s="36" t="s">
        <v>14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0" t="s">
        <v>26</v>
      </c>
      <c r="U6" s="30" t="s">
        <v>15</v>
      </c>
    </row>
    <row r="7" spans="1:21" ht="11.25" customHeight="1">
      <c r="A7" s="31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1"/>
      <c r="T7" s="31"/>
      <c r="U7" s="31"/>
    </row>
    <row r="8" spans="1:21" ht="11.25" customHeight="1">
      <c r="A8" s="31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31"/>
      <c r="U8" s="31"/>
    </row>
    <row r="9" spans="1:21" ht="11.25">
      <c r="A9" s="32"/>
      <c r="B9" s="28">
        <v>1984</v>
      </c>
      <c r="C9" s="28">
        <v>1986</v>
      </c>
      <c r="D9" s="28">
        <v>1988</v>
      </c>
      <c r="E9" s="28">
        <v>1990</v>
      </c>
      <c r="F9" s="28">
        <v>1992</v>
      </c>
      <c r="G9" s="28">
        <v>1994</v>
      </c>
      <c r="H9" s="28">
        <v>1996</v>
      </c>
      <c r="I9" s="28">
        <v>1998</v>
      </c>
      <c r="J9" s="28" t="s">
        <v>18</v>
      </c>
      <c r="K9" s="28" t="s">
        <v>21</v>
      </c>
      <c r="L9" s="28">
        <v>2004</v>
      </c>
      <c r="M9" s="28" t="s">
        <v>23</v>
      </c>
      <c r="N9" s="28">
        <v>2008</v>
      </c>
      <c r="O9" s="28">
        <v>2010</v>
      </c>
      <c r="P9" s="28">
        <v>2012</v>
      </c>
      <c r="Q9" s="28">
        <v>2014</v>
      </c>
      <c r="R9" s="28">
        <v>2016</v>
      </c>
      <c r="S9" s="28">
        <v>2018</v>
      </c>
      <c r="T9" s="31"/>
      <c r="U9" s="31"/>
    </row>
    <row r="10" spans="1:21" ht="11.25">
      <c r="A10" s="5" t="s">
        <v>0</v>
      </c>
      <c r="B10" s="6">
        <v>169238</v>
      </c>
      <c r="C10" s="6">
        <v>170959</v>
      </c>
      <c r="D10" s="6">
        <v>172970</v>
      </c>
      <c r="E10" s="6">
        <v>172995</v>
      </c>
      <c r="F10" s="6">
        <v>172865</v>
      </c>
      <c r="G10" s="7">
        <v>171823</v>
      </c>
      <c r="H10" s="7">
        <v>171102</v>
      </c>
      <c r="I10" s="7">
        <v>168455</v>
      </c>
      <c r="J10" s="7">
        <v>166549</v>
      </c>
      <c r="K10" s="8">
        <v>163628</v>
      </c>
      <c r="L10" s="8">
        <v>162671</v>
      </c>
      <c r="M10" s="8">
        <v>161683</v>
      </c>
      <c r="N10" s="8">
        <v>159811</v>
      </c>
      <c r="O10" s="8">
        <v>157940</v>
      </c>
      <c r="P10" s="8">
        <v>157877</v>
      </c>
      <c r="Q10" s="8">
        <v>157781</v>
      </c>
      <c r="R10" s="8">
        <v>158117</v>
      </c>
      <c r="S10" s="8">
        <v>158586</v>
      </c>
      <c r="T10" s="7">
        <f>S10-B10</f>
        <v>-10652</v>
      </c>
      <c r="U10" s="7">
        <f>T10/34</f>
        <v>-313.29411764705884</v>
      </c>
    </row>
    <row r="11" spans="1:21" ht="11.25">
      <c r="A11" s="5" t="s">
        <v>1</v>
      </c>
      <c r="B11" s="9">
        <v>89089</v>
      </c>
      <c r="C11" s="9">
        <v>89711</v>
      </c>
      <c r="D11" s="9">
        <v>91143</v>
      </c>
      <c r="E11" s="9">
        <v>91102</v>
      </c>
      <c r="F11" s="9">
        <v>91083</v>
      </c>
      <c r="G11" s="10">
        <v>90633</v>
      </c>
      <c r="H11" s="10">
        <v>89678</v>
      </c>
      <c r="I11" s="10">
        <v>88637</v>
      </c>
      <c r="J11" s="10">
        <v>87784</v>
      </c>
      <c r="K11" s="11">
        <v>88891</v>
      </c>
      <c r="L11" s="11">
        <v>88374</v>
      </c>
      <c r="M11" s="11">
        <v>87868</v>
      </c>
      <c r="N11" s="11">
        <v>87497</v>
      </c>
      <c r="O11" s="11">
        <v>87070</v>
      </c>
      <c r="P11" s="11">
        <v>86962</v>
      </c>
      <c r="Q11" s="11">
        <v>87939</v>
      </c>
      <c r="R11" s="11">
        <v>88669</v>
      </c>
      <c r="S11" s="11">
        <v>89173</v>
      </c>
      <c r="T11" s="10">
        <f>S11-B11</f>
        <v>84</v>
      </c>
      <c r="U11" s="10">
        <f>T11/34</f>
        <v>2.4705882352941178</v>
      </c>
    </row>
    <row r="12" spans="1:21" ht="11.25">
      <c r="A12" s="5" t="s">
        <v>2</v>
      </c>
      <c r="B12" s="9">
        <v>9903</v>
      </c>
      <c r="C12" s="9">
        <v>10155</v>
      </c>
      <c r="D12" s="9">
        <v>11969</v>
      </c>
      <c r="E12" s="9">
        <v>12354</v>
      </c>
      <c r="F12" s="9">
        <v>12228</v>
      </c>
      <c r="G12" s="10">
        <v>11621</v>
      </c>
      <c r="H12" s="10">
        <v>11698</v>
      </c>
      <c r="I12" s="10">
        <v>11075</v>
      </c>
      <c r="J12" s="10">
        <v>11608</v>
      </c>
      <c r="K12" s="11">
        <v>16539</v>
      </c>
      <c r="L12" s="11">
        <v>16591</v>
      </c>
      <c r="M12" s="11">
        <v>17470</v>
      </c>
      <c r="N12" s="11">
        <v>17306</v>
      </c>
      <c r="O12" s="11">
        <v>17301</v>
      </c>
      <c r="P12" s="11">
        <v>17358</v>
      </c>
      <c r="Q12" s="11">
        <v>17625</v>
      </c>
      <c r="R12" s="11">
        <v>18030</v>
      </c>
      <c r="S12" s="11">
        <v>19634</v>
      </c>
      <c r="T12" s="10">
        <f>S12-B12</f>
        <v>9731</v>
      </c>
      <c r="U12" s="10">
        <f>T12/34</f>
        <v>286.20588235294116</v>
      </c>
    </row>
    <row r="13" spans="1:21" ht="11.25">
      <c r="A13" s="5" t="s">
        <v>3</v>
      </c>
      <c r="B13" s="9">
        <v>143850</v>
      </c>
      <c r="C13" s="9">
        <v>142043</v>
      </c>
      <c r="D13" s="9">
        <v>136761</v>
      </c>
      <c r="E13" s="9">
        <v>133483</v>
      </c>
      <c r="F13" s="9">
        <v>133750</v>
      </c>
      <c r="G13" s="10">
        <v>135331</v>
      </c>
      <c r="H13" s="10">
        <v>136421</v>
      </c>
      <c r="I13" s="10">
        <v>139989</v>
      </c>
      <c r="J13" s="10">
        <v>141965</v>
      </c>
      <c r="K13" s="11">
        <v>77613</v>
      </c>
      <c r="L13" s="11">
        <v>78717</v>
      </c>
      <c r="M13" s="11">
        <v>80290</v>
      </c>
      <c r="N13" s="11">
        <v>83544</v>
      </c>
      <c r="O13" s="11">
        <v>85838</v>
      </c>
      <c r="P13" s="11">
        <v>85388</v>
      </c>
      <c r="Q13" s="11">
        <v>83687</v>
      </c>
      <c r="R13" s="11">
        <v>82836</v>
      </c>
      <c r="S13" s="11">
        <v>82051</v>
      </c>
      <c r="T13" s="10">
        <f>S13-B13</f>
        <v>-61799</v>
      </c>
      <c r="U13" s="10">
        <f>T13/34</f>
        <v>-1817.6176470588234</v>
      </c>
    </row>
    <row r="14" spans="1:21" ht="11.25">
      <c r="A14" s="12" t="s">
        <v>4</v>
      </c>
      <c r="B14" s="13">
        <f>SUM(B10:B13)</f>
        <v>412080</v>
      </c>
      <c r="C14" s="13">
        <f>SUM(C10:C13)</f>
        <v>412868</v>
      </c>
      <c r="D14" s="13">
        <f>SUM(D10:D13)</f>
        <v>412843</v>
      </c>
      <c r="E14" s="13">
        <f>SUM(E10:E13)</f>
        <v>409934</v>
      </c>
      <c r="F14" s="13">
        <f>SUM(F10:F13)</f>
        <v>409926</v>
      </c>
      <c r="G14" s="13">
        <v>409408</v>
      </c>
      <c r="H14" s="13">
        <v>408899</v>
      </c>
      <c r="I14" s="13">
        <v>408156</v>
      </c>
      <c r="J14" s="13">
        <v>407906</v>
      </c>
      <c r="K14" s="14">
        <v>346671</v>
      </c>
      <c r="L14" s="14">
        <v>346353</v>
      </c>
      <c r="M14" s="14">
        <v>347311</v>
      </c>
      <c r="N14" s="14">
        <v>348158</v>
      </c>
      <c r="O14" s="14">
        <v>348149</v>
      </c>
      <c r="P14" s="14">
        <v>347585</v>
      </c>
      <c r="Q14" s="14">
        <v>347032</v>
      </c>
      <c r="R14" s="14">
        <v>347652</v>
      </c>
      <c r="S14" s="14">
        <v>349444</v>
      </c>
      <c r="T14" s="13">
        <f>S14-B14</f>
        <v>-62636</v>
      </c>
      <c r="U14" s="13">
        <f>T14/34</f>
        <v>-1842.235294117647</v>
      </c>
    </row>
    <row r="15" spans="1:21" ht="11.25">
      <c r="A15" s="15" t="s">
        <v>5</v>
      </c>
      <c r="B15" s="13">
        <v>174130</v>
      </c>
      <c r="C15" s="13">
        <v>173494</v>
      </c>
      <c r="D15" s="13">
        <v>174102</v>
      </c>
      <c r="E15" s="13">
        <v>176519</v>
      </c>
      <c r="F15" s="13">
        <v>176312</v>
      </c>
      <c r="G15" s="13">
        <v>176103</v>
      </c>
      <c r="H15" s="13">
        <v>176204</v>
      </c>
      <c r="I15" s="13">
        <v>176297</v>
      </c>
      <c r="J15" s="13">
        <v>176072</v>
      </c>
      <c r="K15" s="14">
        <v>232411</v>
      </c>
      <c r="L15" s="14">
        <v>231716</v>
      </c>
      <c r="M15" s="14">
        <v>229191</v>
      </c>
      <c r="N15" s="14">
        <v>227391</v>
      </c>
      <c r="O15" s="14">
        <v>226836</v>
      </c>
      <c r="P15" s="14">
        <v>226776</v>
      </c>
      <c r="Q15" s="14">
        <v>227118</v>
      </c>
      <c r="R15" s="14">
        <v>227081</v>
      </c>
      <c r="S15" s="14">
        <v>225287</v>
      </c>
      <c r="T15" s="13">
        <f>S15-B15</f>
        <v>51157</v>
      </c>
      <c r="U15" s="13">
        <f>T15/34</f>
        <v>1504.6176470588234</v>
      </c>
    </row>
    <row r="16" spans="1:21" ht="11.25">
      <c r="A16" s="12" t="s">
        <v>6</v>
      </c>
      <c r="B16" s="16">
        <f>SUM(B14:B15)</f>
        <v>586210</v>
      </c>
      <c r="C16" s="16">
        <f>SUM(C14:C15)</f>
        <v>586362</v>
      </c>
      <c r="D16" s="16">
        <f>SUM(D14:D15)</f>
        <v>586945</v>
      </c>
      <c r="E16" s="16">
        <f>SUM(E14:E15)</f>
        <v>586453</v>
      </c>
      <c r="F16" s="16">
        <f>SUM(F14:F15)</f>
        <v>586238</v>
      </c>
      <c r="G16" s="13">
        <v>585511</v>
      </c>
      <c r="H16" s="13">
        <v>585103</v>
      </c>
      <c r="I16" s="13">
        <v>584453</v>
      </c>
      <c r="J16" s="13">
        <v>583978</v>
      </c>
      <c r="K16" s="14">
        <v>579082</v>
      </c>
      <c r="L16" s="14">
        <v>578069</v>
      </c>
      <c r="M16" s="14">
        <v>576502</v>
      </c>
      <c r="N16" s="14">
        <v>575549</v>
      </c>
      <c r="O16" s="14">
        <v>574985</v>
      </c>
      <c r="P16" s="14">
        <v>574361</v>
      </c>
      <c r="Q16" s="14">
        <v>574150</v>
      </c>
      <c r="R16" s="14">
        <v>574733</v>
      </c>
      <c r="S16" s="14">
        <v>574731</v>
      </c>
      <c r="T16" s="13">
        <f>S16-B16</f>
        <v>-11479</v>
      </c>
      <c r="U16" s="13">
        <f>T16/34</f>
        <v>-337.61764705882354</v>
      </c>
    </row>
    <row r="17" spans="1:21" ht="11.25">
      <c r="A17" s="5" t="s">
        <v>7</v>
      </c>
      <c r="B17" s="9">
        <v>5133</v>
      </c>
      <c r="C17" s="9">
        <v>5144</v>
      </c>
      <c r="D17" s="9">
        <v>5163</v>
      </c>
      <c r="E17" s="9">
        <v>5274</v>
      </c>
      <c r="F17" s="9">
        <v>5321</v>
      </c>
      <c r="G17" s="10">
        <v>5369</v>
      </c>
      <c r="H17" s="10">
        <v>5360</v>
      </c>
      <c r="I17" s="10">
        <v>5379</v>
      </c>
      <c r="J17" s="10">
        <v>5608</v>
      </c>
      <c r="K17" s="11">
        <v>5942</v>
      </c>
      <c r="L17" s="11">
        <v>6079</v>
      </c>
      <c r="M17" s="11">
        <v>6313</v>
      </c>
      <c r="N17" s="11">
        <v>6372</v>
      </c>
      <c r="O17" s="11">
        <v>6420</v>
      </c>
      <c r="P17" s="11">
        <v>6435</v>
      </c>
      <c r="Q17" s="11">
        <v>6450</v>
      </c>
      <c r="R17" s="11">
        <v>6501</v>
      </c>
      <c r="S17" s="11">
        <v>6480</v>
      </c>
      <c r="T17" s="10">
        <f>S17-B17</f>
        <v>1347</v>
      </c>
      <c r="U17" s="10">
        <f>T17/34</f>
        <v>39.61764705882353</v>
      </c>
    </row>
    <row r="18" spans="1:21" ht="11.25">
      <c r="A18" s="5" t="s">
        <v>8</v>
      </c>
      <c r="B18" s="9">
        <v>253556</v>
      </c>
      <c r="C18" s="9">
        <v>253392</v>
      </c>
      <c r="D18" s="9">
        <v>252791</v>
      </c>
      <c r="E18" s="9">
        <v>253172</v>
      </c>
      <c r="F18" s="9">
        <v>253339</v>
      </c>
      <c r="G18" s="10">
        <v>252130</v>
      </c>
      <c r="H18" s="10">
        <v>252547</v>
      </c>
      <c r="I18" s="10">
        <v>253281</v>
      </c>
      <c r="J18" s="10">
        <v>253784</v>
      </c>
      <c r="K18" s="11">
        <v>258346</v>
      </c>
      <c r="L18" s="11">
        <v>259220</v>
      </c>
      <c r="M18" s="11">
        <v>260364</v>
      </c>
      <c r="N18" s="11">
        <v>261258</v>
      </c>
      <c r="O18" s="11">
        <v>261774</v>
      </c>
      <c r="P18" s="11">
        <v>262383</v>
      </c>
      <c r="Q18" s="11">
        <v>262604</v>
      </c>
      <c r="R18" s="11">
        <v>261971</v>
      </c>
      <c r="S18" s="11">
        <v>262116</v>
      </c>
      <c r="T18" s="10">
        <f>S18-B18</f>
        <v>8560</v>
      </c>
      <c r="U18" s="10">
        <f>T18/34</f>
        <v>251.76470588235293</v>
      </c>
    </row>
    <row r="19" spans="1:21" ht="11.25">
      <c r="A19" s="5" t="s">
        <v>19</v>
      </c>
      <c r="B19" s="17">
        <v>4229</v>
      </c>
      <c r="C19" s="17">
        <v>4229</v>
      </c>
      <c r="D19" s="17">
        <v>4229</v>
      </c>
      <c r="E19" s="17">
        <v>4229</v>
      </c>
      <c r="F19" s="17">
        <v>4229</v>
      </c>
      <c r="G19" s="17">
        <v>6117</v>
      </c>
      <c r="H19" s="17">
        <v>6117</v>
      </c>
      <c r="I19" s="17">
        <v>6016</v>
      </c>
      <c r="J19" s="17">
        <v>5759</v>
      </c>
      <c r="K19" s="18">
        <v>5759</v>
      </c>
      <c r="L19" s="11">
        <v>5759</v>
      </c>
      <c r="M19" s="11">
        <v>5950</v>
      </c>
      <c r="N19" s="11">
        <v>5950</v>
      </c>
      <c r="O19" s="11">
        <v>5950</v>
      </c>
      <c r="P19" s="11">
        <v>5950</v>
      </c>
      <c r="Q19" s="11">
        <v>5928</v>
      </c>
      <c r="R19" s="11">
        <v>5928</v>
      </c>
      <c r="S19" s="11">
        <v>5804</v>
      </c>
      <c r="T19" s="10">
        <f>S19-B19</f>
        <v>1575</v>
      </c>
      <c r="U19" s="10">
        <f>T19/34</f>
        <v>46.3235294117647</v>
      </c>
    </row>
    <row r="20" spans="1:21" ht="11.25">
      <c r="A20" s="12" t="s">
        <v>20</v>
      </c>
      <c r="B20" s="19">
        <f>B16+SUM(B17:B19)</f>
        <v>849128</v>
      </c>
      <c r="C20" s="19">
        <f>C16+SUM(C17:C19)</f>
        <v>849127</v>
      </c>
      <c r="D20" s="19">
        <f>D16+SUM(D17:D19)</f>
        <v>849128</v>
      </c>
      <c r="E20" s="19">
        <f>E16+SUM(E17:E19)</f>
        <v>849128</v>
      </c>
      <c r="F20" s="19">
        <f>F16+SUM(F17:F19)</f>
        <v>849127</v>
      </c>
      <c r="G20" s="13">
        <v>849127</v>
      </c>
      <c r="H20" s="13">
        <v>849127</v>
      </c>
      <c r="I20" s="13">
        <v>849129</v>
      </c>
      <c r="J20" s="13">
        <v>849129</v>
      </c>
      <c r="K20" s="14">
        <v>849129</v>
      </c>
      <c r="L20" s="14">
        <v>849127</v>
      </c>
      <c r="M20" s="14">
        <v>849129</v>
      </c>
      <c r="N20" s="14">
        <v>849129</v>
      </c>
      <c r="O20" s="14">
        <v>849129</v>
      </c>
      <c r="P20" s="14">
        <v>849129</v>
      </c>
      <c r="Q20" s="14">
        <v>849132</v>
      </c>
      <c r="R20" s="14">
        <v>849133</v>
      </c>
      <c r="S20" s="14">
        <v>849131</v>
      </c>
      <c r="T20" s="13">
        <f>S20-B20</f>
        <v>3</v>
      </c>
      <c r="U20" s="13">
        <f>T20/34</f>
        <v>0.08823529411764706</v>
      </c>
    </row>
    <row r="21" spans="1:21" ht="5.2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/>
      <c r="U21" s="23"/>
    </row>
    <row r="22" spans="1:21" ht="11.25">
      <c r="A22" s="20" t="s">
        <v>17</v>
      </c>
      <c r="B22" s="24"/>
      <c r="C22" s="24"/>
      <c r="D22" s="24"/>
      <c r="E22" s="24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3"/>
    </row>
    <row r="23" spans="1:21" ht="11.25">
      <c r="A23" s="25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6"/>
      <c r="U23" s="26"/>
    </row>
    <row r="24" spans="1:21" ht="21.75" customHeight="1">
      <c r="A24" s="29" t="s">
        <v>22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11.25">
      <c r="A25" s="21" t="s">
        <v>24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11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1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1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1.25">
      <c r="A29" s="27" t="s">
        <v>10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</sheetData>
  <sheetProtection/>
  <mergeCells count="9">
    <mergeCell ref="A24:U24"/>
    <mergeCell ref="A6:A9"/>
    <mergeCell ref="T6:T9"/>
    <mergeCell ref="U6:U9"/>
    <mergeCell ref="A1:U1"/>
    <mergeCell ref="A2:U2"/>
    <mergeCell ref="A3:U3"/>
    <mergeCell ref="A4:U4"/>
    <mergeCell ref="B6:S8"/>
  </mergeCells>
  <printOptions horizontalCentered="1"/>
  <pageMargins left="0" right="0" top="1" bottom="1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Administration</dc:creator>
  <cp:keywords/>
  <dc:description/>
  <cp:lastModifiedBy>Hennessy, Patrick@DOC</cp:lastModifiedBy>
  <cp:lastPrinted>2004-10-20T21:49:59Z</cp:lastPrinted>
  <dcterms:created xsi:type="dcterms:W3CDTF">2001-08-29T18:08:01Z</dcterms:created>
  <dcterms:modified xsi:type="dcterms:W3CDTF">2020-08-28T18:33:00Z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W2DYDCZSR3KP-599401305-3195</vt:lpwstr>
  </property>
  <property fmtid="{D5CDD505-2E9C-101B-9397-08002B2CF9AE}" pid="4" name="_dlc_DocIdItemGu">
    <vt:lpwstr>4a8256fb-60f0-4ec4-907f-321a6516ff2a</vt:lpwstr>
  </property>
  <property fmtid="{D5CDD505-2E9C-101B-9397-08002B2CF9AE}" pid="5" name="_dlc_DocIdU">
    <vt:lpwstr>https://sitesreservoirproject.sharepoint.com/EnvPlanning/_layouts/15/DocIdRedir.aspx?ID=W2DYDCZSR3KP-599401305-3195, W2DYDCZSR3KP-599401305-3195</vt:lpwstr>
  </property>
</Properties>
</file>